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zic\OneDrive\Documents\"/>
    </mc:Choice>
  </mc:AlternateContent>
  <xr:revisionPtr revIDLastSave="0" documentId="8_{2000C018-F30C-4B0F-B6DA-85C815B89FD5}" xr6:coauthVersionLast="44" xr6:coauthVersionMax="44" xr10:uidLastSave="{00000000-0000-0000-0000-000000000000}"/>
  <bookViews>
    <workbookView xWindow="-120" yWindow="-120" windowWidth="20730" windowHeight="11160" xr2:uid="{00000000-000D-0000-FFFF-FFFF00000000}"/>
  </bookViews>
  <sheets>
    <sheet name="Guidance" sheetId="6" r:id="rId1"/>
    <sheet name="1. Cashflow" sheetId="1" r:id="rId2"/>
    <sheet name="2. Debtors" sheetId="2" r:id="rId3"/>
    <sheet name="3. Creditors" sheetId="3" r:id="rId4"/>
    <sheet name="4. Overhead Projections" sheetId="4" r:id="rId5"/>
    <sheet name="5. Staff Overhead" sheetId="5" r:id="rId6"/>
  </sheets>
  <definedNames>
    <definedName name="_xlnm._FilterDatabase" localSheetId="3" hidden="1">'3. Creditors'!$A$3:$O$35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5" l="1"/>
  <c r="B5" i="5"/>
  <c r="B6" i="5"/>
  <c r="B7" i="5"/>
  <c r="B8" i="5"/>
  <c r="B9" i="5"/>
  <c r="B10" i="5"/>
  <c r="B11" i="5"/>
  <c r="B12" i="5"/>
  <c r="B13" i="5"/>
  <c r="B14" i="5"/>
  <c r="B15" i="5"/>
  <c r="B16" i="5"/>
  <c r="B17" i="5"/>
  <c r="B18" i="5"/>
  <c r="B19" i="5"/>
  <c r="B20" i="5"/>
  <c r="B21" i="5"/>
  <c r="B22" i="5"/>
  <c r="B23" i="5"/>
  <c r="C30" i="5"/>
  <c r="D30" i="5"/>
  <c r="E30" i="5"/>
  <c r="F30" i="5"/>
  <c r="G30" i="5"/>
  <c r="H30" i="5"/>
  <c r="I30" i="5"/>
  <c r="J30" i="5"/>
  <c r="K30" i="5"/>
  <c r="L30" i="5"/>
  <c r="M30" i="5"/>
  <c r="C31" i="5"/>
  <c r="D31" i="5"/>
  <c r="E31" i="5"/>
  <c r="F31" i="5"/>
  <c r="G31" i="5"/>
  <c r="H31" i="5"/>
  <c r="I31" i="5"/>
  <c r="J31" i="5"/>
  <c r="K31" i="5"/>
  <c r="L31" i="5"/>
  <c r="M31" i="5"/>
  <c r="C32" i="5"/>
  <c r="D32" i="5"/>
  <c r="E32" i="5"/>
  <c r="F32" i="5"/>
  <c r="G32" i="5"/>
  <c r="H32" i="5"/>
  <c r="I32" i="5"/>
  <c r="J32" i="5"/>
  <c r="K32" i="5"/>
  <c r="L32" i="5"/>
  <c r="M32" i="5"/>
  <c r="C33" i="5"/>
  <c r="D33" i="5"/>
  <c r="E33" i="5"/>
  <c r="F33" i="5"/>
  <c r="G33" i="5"/>
  <c r="H33" i="5"/>
  <c r="I33" i="5"/>
  <c r="J33" i="5"/>
  <c r="K33" i="5"/>
  <c r="L33" i="5"/>
  <c r="M33" i="5"/>
  <c r="C34" i="5"/>
  <c r="D34" i="5"/>
  <c r="E34" i="5"/>
  <c r="F34" i="5"/>
  <c r="G34" i="5"/>
  <c r="H34" i="5"/>
  <c r="I34" i="5"/>
  <c r="J34" i="5"/>
  <c r="K34" i="5"/>
  <c r="L34" i="5"/>
  <c r="M34" i="5"/>
  <c r="C35" i="5"/>
  <c r="D35" i="5"/>
  <c r="E35" i="5"/>
  <c r="F35" i="5"/>
  <c r="G35" i="5"/>
  <c r="H35" i="5"/>
  <c r="I35" i="5"/>
  <c r="J35" i="5"/>
  <c r="K35" i="5"/>
  <c r="L35" i="5"/>
  <c r="M35" i="5"/>
  <c r="C36" i="5"/>
  <c r="D36" i="5"/>
  <c r="E36" i="5"/>
  <c r="F36" i="5"/>
  <c r="G36" i="5"/>
  <c r="H36" i="5"/>
  <c r="I36" i="5"/>
  <c r="J36" i="5"/>
  <c r="K36" i="5"/>
  <c r="L36" i="5"/>
  <c r="M36" i="5"/>
  <c r="C37" i="5"/>
  <c r="D37" i="5"/>
  <c r="E37" i="5"/>
  <c r="F37" i="5"/>
  <c r="G37" i="5"/>
  <c r="H37" i="5"/>
  <c r="I37" i="5"/>
  <c r="J37" i="5"/>
  <c r="K37" i="5"/>
  <c r="L37" i="5"/>
  <c r="M37" i="5"/>
  <c r="C38" i="5"/>
  <c r="D38" i="5"/>
  <c r="E38" i="5"/>
  <c r="F38" i="5"/>
  <c r="G38" i="5"/>
  <c r="H38" i="5"/>
  <c r="I38" i="5"/>
  <c r="J38" i="5"/>
  <c r="K38" i="5"/>
  <c r="L38" i="5"/>
  <c r="M38" i="5"/>
  <c r="C39" i="5"/>
  <c r="D39" i="5"/>
  <c r="E39" i="5"/>
  <c r="F39" i="5"/>
  <c r="G39" i="5"/>
  <c r="H39" i="5"/>
  <c r="I39" i="5"/>
  <c r="J39" i="5"/>
  <c r="K39" i="5"/>
  <c r="L39" i="5"/>
  <c r="M39" i="5"/>
  <c r="C40" i="5"/>
  <c r="D40" i="5"/>
  <c r="E40" i="5"/>
  <c r="F40" i="5"/>
  <c r="G40" i="5"/>
  <c r="H40" i="5"/>
  <c r="I40" i="5"/>
  <c r="J40" i="5"/>
  <c r="K40" i="5"/>
  <c r="L40" i="5"/>
  <c r="M40" i="5"/>
  <c r="C41" i="5"/>
  <c r="D41" i="5"/>
  <c r="E41" i="5"/>
  <c r="F41" i="5"/>
  <c r="G41" i="5"/>
  <c r="H41" i="5"/>
  <c r="I41" i="5"/>
  <c r="J41" i="5"/>
  <c r="K41" i="5"/>
  <c r="L41" i="5"/>
  <c r="M41" i="5"/>
  <c r="C42" i="5"/>
  <c r="D42" i="5"/>
  <c r="E42" i="5"/>
  <c r="F42" i="5"/>
  <c r="G42" i="5"/>
  <c r="H42" i="5"/>
  <c r="I42" i="5"/>
  <c r="J42" i="5"/>
  <c r="K42" i="5"/>
  <c r="L42" i="5"/>
  <c r="M42" i="5"/>
  <c r="C43" i="5"/>
  <c r="D43" i="5"/>
  <c r="E43" i="5"/>
  <c r="F43" i="5"/>
  <c r="G43" i="5"/>
  <c r="H43" i="5"/>
  <c r="I43" i="5"/>
  <c r="J43" i="5"/>
  <c r="K43" i="5"/>
  <c r="L43" i="5"/>
  <c r="M43" i="5"/>
  <c r="C44" i="5"/>
  <c r="D44" i="5"/>
  <c r="E44" i="5"/>
  <c r="F44" i="5"/>
  <c r="G44" i="5"/>
  <c r="H44" i="5"/>
  <c r="I44" i="5"/>
  <c r="J44" i="5"/>
  <c r="K44" i="5"/>
  <c r="L44" i="5"/>
  <c r="M44" i="5"/>
  <c r="C45" i="5"/>
  <c r="D45" i="5"/>
  <c r="E45" i="5"/>
  <c r="F45" i="5"/>
  <c r="G45" i="5"/>
  <c r="H45" i="5"/>
  <c r="I45" i="5"/>
  <c r="J45" i="5"/>
  <c r="K45" i="5"/>
  <c r="L45" i="5"/>
  <c r="M45" i="5"/>
  <c r="C46" i="5"/>
  <c r="D46" i="5"/>
  <c r="E46" i="5"/>
  <c r="F46" i="5"/>
  <c r="G46" i="5"/>
  <c r="H46" i="5"/>
  <c r="I46" i="5"/>
  <c r="J46" i="5"/>
  <c r="K46" i="5"/>
  <c r="L46" i="5"/>
  <c r="M46" i="5"/>
  <c r="C47" i="5"/>
  <c r="D47" i="5"/>
  <c r="E47" i="5"/>
  <c r="F47" i="5"/>
  <c r="G47" i="5"/>
  <c r="H47" i="5"/>
  <c r="I47" i="5"/>
  <c r="J47" i="5"/>
  <c r="K47" i="5"/>
  <c r="L47" i="5"/>
  <c r="M47" i="5"/>
  <c r="C48" i="5"/>
  <c r="D48" i="5"/>
  <c r="E48" i="5"/>
  <c r="F48" i="5"/>
  <c r="G48" i="5"/>
  <c r="H48" i="5"/>
  <c r="I48" i="5"/>
  <c r="J48" i="5"/>
  <c r="K48" i="5"/>
  <c r="L48" i="5"/>
  <c r="M48" i="5"/>
  <c r="C49" i="5"/>
  <c r="D49" i="5"/>
  <c r="E49" i="5"/>
  <c r="F49" i="5"/>
  <c r="G49" i="5"/>
  <c r="H49" i="5"/>
  <c r="I49" i="5"/>
  <c r="J49" i="5"/>
  <c r="K49" i="5"/>
  <c r="L49" i="5"/>
  <c r="M49" i="5"/>
  <c r="B49" i="5"/>
  <c r="B48" i="5"/>
  <c r="B47" i="5"/>
  <c r="B46" i="5"/>
  <c r="B45" i="5"/>
  <c r="B44" i="5"/>
  <c r="B43" i="5"/>
  <c r="B42" i="5"/>
  <c r="B41" i="5"/>
  <c r="B40" i="5"/>
  <c r="B39" i="5"/>
  <c r="B38" i="5"/>
  <c r="B36" i="5"/>
  <c r="B35" i="5"/>
  <c r="B34" i="5"/>
  <c r="B33" i="5"/>
  <c r="B32" i="5"/>
  <c r="B31" i="5"/>
  <c r="B30" i="5"/>
  <c r="B37" i="5"/>
  <c r="M78" i="5" l="1"/>
  <c r="M79" i="5"/>
  <c r="M80" i="5"/>
  <c r="M81" i="5"/>
  <c r="M82" i="5"/>
  <c r="M83" i="5"/>
  <c r="M84" i="5"/>
  <c r="M85" i="5"/>
  <c r="M86" i="5"/>
  <c r="M87" i="5"/>
  <c r="M88" i="5"/>
  <c r="M89" i="5"/>
  <c r="M90" i="5"/>
  <c r="M91" i="5"/>
  <c r="M92" i="5"/>
  <c r="M93" i="5"/>
  <c r="M94" i="5"/>
  <c r="M95" i="5"/>
  <c r="F77" i="5"/>
  <c r="J77" i="5"/>
  <c r="C78" i="5"/>
  <c r="D78" i="5"/>
  <c r="E78" i="5"/>
  <c r="F78" i="5"/>
  <c r="G78" i="5"/>
  <c r="H78" i="5"/>
  <c r="I78" i="5"/>
  <c r="J78" i="5"/>
  <c r="K78" i="5"/>
  <c r="L78" i="5"/>
  <c r="C79" i="5"/>
  <c r="D79" i="5"/>
  <c r="E79" i="5"/>
  <c r="F79" i="5"/>
  <c r="G79" i="5"/>
  <c r="H79" i="5"/>
  <c r="I79" i="5"/>
  <c r="J79" i="5"/>
  <c r="K79" i="5"/>
  <c r="L79" i="5"/>
  <c r="C80" i="5"/>
  <c r="D80" i="5"/>
  <c r="E80" i="5"/>
  <c r="F80" i="5"/>
  <c r="G80" i="5"/>
  <c r="H80" i="5"/>
  <c r="I80" i="5"/>
  <c r="J80" i="5"/>
  <c r="K80" i="5"/>
  <c r="L80" i="5"/>
  <c r="C81" i="5"/>
  <c r="D81" i="5"/>
  <c r="E81" i="5"/>
  <c r="F81" i="5"/>
  <c r="G81" i="5"/>
  <c r="H81" i="5"/>
  <c r="I81" i="5"/>
  <c r="J81" i="5"/>
  <c r="K81" i="5"/>
  <c r="L81" i="5"/>
  <c r="C82" i="5"/>
  <c r="D82" i="5"/>
  <c r="E82" i="5"/>
  <c r="F82" i="5"/>
  <c r="G82" i="5"/>
  <c r="H82" i="5"/>
  <c r="I82" i="5"/>
  <c r="J82" i="5"/>
  <c r="K82" i="5"/>
  <c r="L82" i="5"/>
  <c r="C83" i="5"/>
  <c r="D83" i="5"/>
  <c r="E83" i="5"/>
  <c r="F83" i="5"/>
  <c r="G83" i="5"/>
  <c r="H83" i="5"/>
  <c r="I83" i="5"/>
  <c r="J83" i="5"/>
  <c r="K83" i="5"/>
  <c r="L83" i="5"/>
  <c r="C84" i="5"/>
  <c r="D84" i="5"/>
  <c r="E84" i="5"/>
  <c r="F84" i="5"/>
  <c r="G84" i="5"/>
  <c r="H84" i="5"/>
  <c r="I84" i="5"/>
  <c r="J84" i="5"/>
  <c r="K84" i="5"/>
  <c r="L84" i="5"/>
  <c r="C85" i="5"/>
  <c r="D85" i="5"/>
  <c r="E85" i="5"/>
  <c r="F85" i="5"/>
  <c r="G85" i="5"/>
  <c r="H85" i="5"/>
  <c r="I85" i="5"/>
  <c r="J85" i="5"/>
  <c r="K85" i="5"/>
  <c r="L85" i="5"/>
  <c r="C86" i="5"/>
  <c r="D86" i="5"/>
  <c r="E86" i="5"/>
  <c r="F86" i="5"/>
  <c r="G86" i="5"/>
  <c r="H86" i="5"/>
  <c r="I86" i="5"/>
  <c r="J86" i="5"/>
  <c r="K86" i="5"/>
  <c r="L86" i="5"/>
  <c r="C87" i="5"/>
  <c r="D87" i="5"/>
  <c r="E87" i="5"/>
  <c r="F87" i="5"/>
  <c r="G87" i="5"/>
  <c r="H87" i="5"/>
  <c r="I87" i="5"/>
  <c r="J87" i="5"/>
  <c r="K87" i="5"/>
  <c r="L87" i="5"/>
  <c r="C88" i="5"/>
  <c r="D88" i="5"/>
  <c r="E88" i="5"/>
  <c r="F88" i="5"/>
  <c r="G88" i="5"/>
  <c r="H88" i="5"/>
  <c r="I88" i="5"/>
  <c r="J88" i="5"/>
  <c r="K88" i="5"/>
  <c r="L88" i="5"/>
  <c r="C89" i="5"/>
  <c r="D89" i="5"/>
  <c r="E89" i="5"/>
  <c r="F89" i="5"/>
  <c r="G89" i="5"/>
  <c r="H89" i="5"/>
  <c r="I89" i="5"/>
  <c r="J89" i="5"/>
  <c r="K89" i="5"/>
  <c r="L89" i="5"/>
  <c r="C90" i="5"/>
  <c r="D90" i="5"/>
  <c r="E90" i="5"/>
  <c r="F90" i="5"/>
  <c r="G90" i="5"/>
  <c r="H90" i="5"/>
  <c r="I90" i="5"/>
  <c r="J90" i="5"/>
  <c r="K90" i="5"/>
  <c r="L90" i="5"/>
  <c r="C91" i="5"/>
  <c r="D91" i="5"/>
  <c r="E91" i="5"/>
  <c r="F91" i="5"/>
  <c r="G91" i="5"/>
  <c r="H91" i="5"/>
  <c r="I91" i="5"/>
  <c r="J91" i="5"/>
  <c r="K91" i="5"/>
  <c r="L91" i="5"/>
  <c r="C92" i="5"/>
  <c r="D92" i="5"/>
  <c r="E92" i="5"/>
  <c r="F92" i="5"/>
  <c r="G92" i="5"/>
  <c r="H92" i="5"/>
  <c r="I92" i="5"/>
  <c r="J92" i="5"/>
  <c r="K92" i="5"/>
  <c r="L92" i="5"/>
  <c r="C93" i="5"/>
  <c r="D93" i="5"/>
  <c r="E93" i="5"/>
  <c r="F93" i="5"/>
  <c r="G93" i="5"/>
  <c r="H93" i="5"/>
  <c r="I93" i="5"/>
  <c r="J93" i="5"/>
  <c r="K93" i="5"/>
  <c r="L93" i="5"/>
  <c r="C94" i="5"/>
  <c r="D94" i="5"/>
  <c r="E94" i="5"/>
  <c r="F94" i="5"/>
  <c r="G94" i="5"/>
  <c r="H94" i="5"/>
  <c r="I94" i="5"/>
  <c r="J94" i="5"/>
  <c r="K94" i="5"/>
  <c r="L94" i="5"/>
  <c r="C95" i="5"/>
  <c r="D95" i="5"/>
  <c r="E95" i="5"/>
  <c r="F95" i="5"/>
  <c r="G95" i="5"/>
  <c r="H95" i="5"/>
  <c r="I95" i="5"/>
  <c r="J95" i="5"/>
  <c r="K95" i="5"/>
  <c r="L95" i="5"/>
  <c r="H96" i="5"/>
  <c r="B95" i="5"/>
  <c r="B94" i="5"/>
  <c r="B93" i="5"/>
  <c r="B92" i="5"/>
  <c r="B91" i="5"/>
  <c r="B90" i="5"/>
  <c r="B89" i="5"/>
  <c r="B88" i="5"/>
  <c r="B87" i="5"/>
  <c r="B86" i="5"/>
  <c r="B85" i="5"/>
  <c r="B83" i="5"/>
  <c r="B82" i="5"/>
  <c r="B81" i="5"/>
  <c r="B80" i="5"/>
  <c r="B79" i="5"/>
  <c r="B78" i="5"/>
  <c r="B77" i="5"/>
  <c r="D124" i="5"/>
  <c r="H124" i="5"/>
  <c r="L124" i="5"/>
  <c r="C125" i="5"/>
  <c r="D125" i="5"/>
  <c r="E125" i="5"/>
  <c r="F125" i="5"/>
  <c r="G125" i="5"/>
  <c r="H125" i="5"/>
  <c r="I125" i="5"/>
  <c r="J125" i="5"/>
  <c r="K125" i="5"/>
  <c r="L125" i="5"/>
  <c r="M125" i="5"/>
  <c r="C126" i="5"/>
  <c r="D126" i="5"/>
  <c r="E126" i="5"/>
  <c r="F126" i="5"/>
  <c r="G126" i="5"/>
  <c r="H126" i="5"/>
  <c r="I126" i="5"/>
  <c r="J126" i="5"/>
  <c r="K126" i="5"/>
  <c r="L126" i="5"/>
  <c r="M126" i="5"/>
  <c r="C127" i="5"/>
  <c r="D127" i="5"/>
  <c r="E127" i="5"/>
  <c r="F127" i="5"/>
  <c r="G127" i="5"/>
  <c r="H127" i="5"/>
  <c r="I127" i="5"/>
  <c r="J127" i="5"/>
  <c r="K127" i="5"/>
  <c r="L127" i="5"/>
  <c r="M127" i="5"/>
  <c r="C128" i="5"/>
  <c r="D128" i="5"/>
  <c r="E128" i="5"/>
  <c r="F128" i="5"/>
  <c r="G128" i="5"/>
  <c r="H128" i="5"/>
  <c r="I128" i="5"/>
  <c r="J128" i="5"/>
  <c r="K128" i="5"/>
  <c r="L128" i="5"/>
  <c r="M128" i="5"/>
  <c r="C129" i="5"/>
  <c r="D129" i="5"/>
  <c r="E129" i="5"/>
  <c r="F129" i="5"/>
  <c r="G129" i="5"/>
  <c r="H129" i="5"/>
  <c r="I129" i="5"/>
  <c r="J129" i="5"/>
  <c r="K129" i="5"/>
  <c r="L129" i="5"/>
  <c r="M129" i="5"/>
  <c r="C130" i="5"/>
  <c r="D130" i="5"/>
  <c r="E130" i="5"/>
  <c r="F130" i="5"/>
  <c r="G130" i="5"/>
  <c r="H130" i="5"/>
  <c r="I130" i="5"/>
  <c r="J130" i="5"/>
  <c r="K130" i="5"/>
  <c r="L130" i="5"/>
  <c r="M130" i="5"/>
  <c r="C131" i="5"/>
  <c r="D131" i="5"/>
  <c r="E131" i="5"/>
  <c r="F131" i="5"/>
  <c r="G131" i="5"/>
  <c r="H131" i="5"/>
  <c r="I131" i="5"/>
  <c r="J131" i="5"/>
  <c r="K131" i="5"/>
  <c r="L131" i="5"/>
  <c r="M131" i="5"/>
  <c r="C132" i="5"/>
  <c r="D132" i="5"/>
  <c r="E132" i="5"/>
  <c r="F132" i="5"/>
  <c r="G132" i="5"/>
  <c r="H132" i="5"/>
  <c r="I132" i="5"/>
  <c r="J132" i="5"/>
  <c r="K132" i="5"/>
  <c r="L132" i="5"/>
  <c r="M132" i="5"/>
  <c r="C133" i="5"/>
  <c r="D133" i="5"/>
  <c r="E133" i="5"/>
  <c r="F133" i="5"/>
  <c r="G133" i="5"/>
  <c r="H133" i="5"/>
  <c r="I133" i="5"/>
  <c r="J133" i="5"/>
  <c r="K133" i="5"/>
  <c r="L133" i="5"/>
  <c r="M133" i="5"/>
  <c r="C134" i="5"/>
  <c r="D134" i="5"/>
  <c r="E134" i="5"/>
  <c r="F134" i="5"/>
  <c r="G134" i="5"/>
  <c r="H134" i="5"/>
  <c r="I134" i="5"/>
  <c r="J134" i="5"/>
  <c r="K134" i="5"/>
  <c r="L134" i="5"/>
  <c r="M134" i="5"/>
  <c r="C135" i="5"/>
  <c r="D135" i="5"/>
  <c r="E135" i="5"/>
  <c r="F135" i="5"/>
  <c r="G135" i="5"/>
  <c r="H135" i="5"/>
  <c r="I135" i="5"/>
  <c r="J135" i="5"/>
  <c r="K135" i="5"/>
  <c r="L135" i="5"/>
  <c r="M135" i="5"/>
  <c r="C136" i="5"/>
  <c r="D136" i="5"/>
  <c r="E136" i="5"/>
  <c r="F136" i="5"/>
  <c r="G136" i="5"/>
  <c r="H136" i="5"/>
  <c r="I136" i="5"/>
  <c r="J136" i="5"/>
  <c r="K136" i="5"/>
  <c r="L136" i="5"/>
  <c r="M136" i="5"/>
  <c r="C137" i="5"/>
  <c r="D137" i="5"/>
  <c r="E137" i="5"/>
  <c r="F137" i="5"/>
  <c r="G137" i="5"/>
  <c r="H137" i="5"/>
  <c r="I137" i="5"/>
  <c r="J137" i="5"/>
  <c r="K137" i="5"/>
  <c r="L137" i="5"/>
  <c r="M137" i="5"/>
  <c r="C138" i="5"/>
  <c r="D138" i="5"/>
  <c r="E138" i="5"/>
  <c r="F138" i="5"/>
  <c r="G138" i="5"/>
  <c r="H138" i="5"/>
  <c r="I138" i="5"/>
  <c r="J138" i="5"/>
  <c r="K138" i="5"/>
  <c r="L138" i="5"/>
  <c r="M138" i="5"/>
  <c r="C139" i="5"/>
  <c r="D139" i="5"/>
  <c r="E139" i="5"/>
  <c r="F139" i="5"/>
  <c r="G139" i="5"/>
  <c r="H139" i="5"/>
  <c r="I139" i="5"/>
  <c r="J139" i="5"/>
  <c r="K139" i="5"/>
  <c r="L139" i="5"/>
  <c r="M139" i="5"/>
  <c r="C140" i="5"/>
  <c r="D140" i="5"/>
  <c r="E140" i="5"/>
  <c r="F140" i="5"/>
  <c r="G140" i="5"/>
  <c r="H140" i="5"/>
  <c r="I140" i="5"/>
  <c r="J140" i="5"/>
  <c r="K140" i="5"/>
  <c r="L140" i="5"/>
  <c r="M140" i="5"/>
  <c r="C141" i="5"/>
  <c r="D141" i="5"/>
  <c r="E141" i="5"/>
  <c r="F141" i="5"/>
  <c r="G141" i="5"/>
  <c r="H141" i="5"/>
  <c r="I141" i="5"/>
  <c r="J141" i="5"/>
  <c r="K141" i="5"/>
  <c r="L141" i="5"/>
  <c r="M141" i="5"/>
  <c r="C142" i="5"/>
  <c r="D142" i="5"/>
  <c r="E142" i="5"/>
  <c r="F142" i="5"/>
  <c r="G142" i="5"/>
  <c r="H142" i="5"/>
  <c r="I142" i="5"/>
  <c r="J142" i="5"/>
  <c r="K142" i="5"/>
  <c r="L142" i="5"/>
  <c r="M142" i="5"/>
  <c r="B142" i="5"/>
  <c r="B141" i="5"/>
  <c r="B140" i="5"/>
  <c r="B139" i="5"/>
  <c r="B138" i="5"/>
  <c r="B137" i="5"/>
  <c r="B136" i="5"/>
  <c r="B135" i="5"/>
  <c r="B134" i="5"/>
  <c r="B133" i="5"/>
  <c r="B132" i="5"/>
  <c r="B130" i="5"/>
  <c r="B129" i="5"/>
  <c r="B128" i="5"/>
  <c r="B127" i="5"/>
  <c r="B126" i="5"/>
  <c r="B125" i="5"/>
  <c r="A125" i="5"/>
  <c r="A126" i="5"/>
  <c r="A127" i="5"/>
  <c r="A128" i="5"/>
  <c r="A129" i="5"/>
  <c r="A130" i="5"/>
  <c r="A131" i="5"/>
  <c r="A132" i="5"/>
  <c r="A133" i="5"/>
  <c r="A134" i="5"/>
  <c r="A135" i="5"/>
  <c r="A136" i="5"/>
  <c r="A137" i="5"/>
  <c r="A138" i="5"/>
  <c r="A139" i="5"/>
  <c r="A140" i="5"/>
  <c r="A141" i="5"/>
  <c r="A142" i="5"/>
  <c r="A143" i="5"/>
  <c r="A124" i="5"/>
  <c r="A78" i="5"/>
  <c r="A79" i="5"/>
  <c r="A80" i="5"/>
  <c r="A81" i="5"/>
  <c r="A82" i="5"/>
  <c r="A83" i="5"/>
  <c r="A84" i="5"/>
  <c r="A85" i="5"/>
  <c r="A86" i="5"/>
  <c r="A87" i="5"/>
  <c r="A88" i="5"/>
  <c r="A89" i="5"/>
  <c r="A90" i="5"/>
  <c r="A91" i="5"/>
  <c r="A92" i="5"/>
  <c r="A93" i="5"/>
  <c r="A94" i="5"/>
  <c r="A95" i="5"/>
  <c r="A96" i="5"/>
  <c r="A77" i="5"/>
  <c r="M96" i="5"/>
  <c r="L143" i="5"/>
  <c r="K143" i="5"/>
  <c r="J96" i="5"/>
  <c r="I96" i="5"/>
  <c r="H143" i="5"/>
  <c r="G143" i="5"/>
  <c r="F96" i="5"/>
  <c r="E96" i="5"/>
  <c r="D143" i="5"/>
  <c r="C96" i="5"/>
  <c r="B96" i="5"/>
  <c r="M52" i="5"/>
  <c r="L52" i="5"/>
  <c r="K52" i="5"/>
  <c r="J52" i="5"/>
  <c r="I52" i="5"/>
  <c r="H52" i="5"/>
  <c r="G52" i="5"/>
  <c r="F52" i="5"/>
  <c r="E52" i="5"/>
  <c r="D52" i="5"/>
  <c r="C52" i="5"/>
  <c r="N16" i="1"/>
  <c r="D96" i="5" l="1"/>
  <c r="L96" i="5"/>
  <c r="C143" i="5"/>
  <c r="B143" i="5"/>
  <c r="J143" i="5"/>
  <c r="F143" i="5"/>
  <c r="K96" i="5"/>
  <c r="G96" i="5"/>
  <c r="M143" i="5"/>
  <c r="I143" i="5"/>
  <c r="E143" i="5"/>
  <c r="K124" i="5"/>
  <c r="G124" i="5"/>
  <c r="C124" i="5"/>
  <c r="I77" i="5"/>
  <c r="E77" i="5"/>
  <c r="B124" i="5"/>
  <c r="J124" i="5"/>
  <c r="F124" i="5"/>
  <c r="L77" i="5"/>
  <c r="H77" i="5"/>
  <c r="D77" i="5"/>
  <c r="M124" i="5"/>
  <c r="I124" i="5"/>
  <c r="E124" i="5"/>
  <c r="K77" i="5"/>
  <c r="G77" i="5"/>
  <c r="C77" i="5"/>
  <c r="M77" i="5"/>
  <c r="C45" i="4"/>
  <c r="D45" i="4"/>
  <c r="E45" i="4"/>
  <c r="F45" i="4"/>
  <c r="G45" i="4"/>
  <c r="H45" i="4"/>
  <c r="I45" i="4"/>
  <c r="J45" i="4"/>
  <c r="K45" i="4"/>
  <c r="L45" i="4"/>
  <c r="M45" i="4"/>
  <c r="B45" i="4"/>
  <c r="N34" i="4"/>
  <c r="N35" i="4"/>
  <c r="N36" i="4"/>
  <c r="N37" i="4"/>
  <c r="N38" i="4"/>
  <c r="N39" i="4"/>
  <c r="N40" i="4"/>
  <c r="N41" i="4"/>
  <c r="N42" i="4"/>
  <c r="N43" i="4"/>
  <c r="B37" i="3"/>
  <c r="N24" i="3"/>
  <c r="N25" i="3"/>
  <c r="N26" i="3"/>
  <c r="N27" i="3"/>
  <c r="N28" i="3"/>
  <c r="N29" i="3"/>
  <c r="N30" i="3"/>
  <c r="N31" i="3"/>
  <c r="N32" i="3"/>
  <c r="N33" i="3"/>
  <c r="C35" i="2"/>
  <c r="D35" i="2"/>
  <c r="E35" i="2"/>
  <c r="F35" i="2"/>
  <c r="G35" i="2"/>
  <c r="H35" i="2"/>
  <c r="I35" i="2"/>
  <c r="J35" i="2"/>
  <c r="K35" i="2"/>
  <c r="L35" i="2"/>
  <c r="M35" i="2"/>
  <c r="B35" i="2"/>
  <c r="N24" i="2"/>
  <c r="N25" i="2"/>
  <c r="N26" i="2"/>
  <c r="N27" i="2"/>
  <c r="N28" i="2"/>
  <c r="N29" i="2"/>
  <c r="N30" i="2"/>
  <c r="N31" i="2"/>
  <c r="N32" i="2"/>
  <c r="N33" i="2"/>
  <c r="A104" i="5"/>
  <c r="A58" i="5"/>
  <c r="A59" i="5"/>
  <c r="A60" i="5"/>
  <c r="A61" i="5"/>
  <c r="A62" i="5"/>
  <c r="A63" i="5"/>
  <c r="A64" i="5"/>
  <c r="A65" i="5"/>
  <c r="A66" i="5"/>
  <c r="A67" i="5"/>
  <c r="A68" i="5"/>
  <c r="A69" i="5"/>
  <c r="A70" i="5"/>
  <c r="A71" i="5"/>
  <c r="A72" i="5"/>
  <c r="A73" i="5"/>
  <c r="A74" i="5"/>
  <c r="A75" i="5"/>
  <c r="A76" i="5"/>
  <c r="A57" i="5"/>
  <c r="C14" i="5"/>
  <c r="D14" i="5"/>
  <c r="E14" i="5"/>
  <c r="F14" i="5"/>
  <c r="G14" i="5"/>
  <c r="H14" i="5"/>
  <c r="I14" i="5"/>
  <c r="J14" i="5"/>
  <c r="K14" i="5"/>
  <c r="L14" i="5"/>
  <c r="M14" i="5"/>
  <c r="C15" i="5"/>
  <c r="D15" i="5"/>
  <c r="E15" i="5"/>
  <c r="F15" i="5"/>
  <c r="G15" i="5"/>
  <c r="H15" i="5"/>
  <c r="I15" i="5"/>
  <c r="J15" i="5"/>
  <c r="K15" i="5"/>
  <c r="L15" i="5"/>
  <c r="M15" i="5"/>
  <c r="C16" i="5"/>
  <c r="D16" i="5"/>
  <c r="E16" i="5"/>
  <c r="F16" i="5"/>
  <c r="G16" i="5"/>
  <c r="H16" i="5"/>
  <c r="I16" i="5"/>
  <c r="J16" i="5"/>
  <c r="K16" i="5"/>
  <c r="L16" i="5"/>
  <c r="M16" i="5"/>
  <c r="C17" i="5"/>
  <c r="D17" i="5"/>
  <c r="E17" i="5"/>
  <c r="F17" i="5"/>
  <c r="G17" i="5"/>
  <c r="H17" i="5"/>
  <c r="I17" i="5"/>
  <c r="J17" i="5"/>
  <c r="K17" i="5"/>
  <c r="L17" i="5"/>
  <c r="M17" i="5"/>
  <c r="C18" i="5"/>
  <c r="D18" i="5"/>
  <c r="E18" i="5"/>
  <c r="F18" i="5"/>
  <c r="G18" i="5"/>
  <c r="H18" i="5"/>
  <c r="I18" i="5"/>
  <c r="J18" i="5"/>
  <c r="K18" i="5"/>
  <c r="L18" i="5"/>
  <c r="M18" i="5"/>
  <c r="C19" i="5"/>
  <c r="D19" i="5"/>
  <c r="E19" i="5"/>
  <c r="F19" i="5"/>
  <c r="G19" i="5"/>
  <c r="H19" i="5"/>
  <c r="I19" i="5"/>
  <c r="J19" i="5"/>
  <c r="K19" i="5"/>
  <c r="L19" i="5"/>
  <c r="M19" i="5"/>
  <c r="C20" i="5"/>
  <c r="D20" i="5"/>
  <c r="E20" i="5"/>
  <c r="F20" i="5"/>
  <c r="G20" i="5"/>
  <c r="H20" i="5"/>
  <c r="I20" i="5"/>
  <c r="J20" i="5"/>
  <c r="K20" i="5"/>
  <c r="L20" i="5"/>
  <c r="M20" i="5"/>
  <c r="C21" i="5"/>
  <c r="D21" i="5"/>
  <c r="E21" i="5"/>
  <c r="F21" i="5"/>
  <c r="G21" i="5"/>
  <c r="H21" i="5"/>
  <c r="I21" i="5"/>
  <c r="J21" i="5"/>
  <c r="K21" i="5"/>
  <c r="L21" i="5"/>
  <c r="M21" i="5"/>
  <c r="C22" i="5"/>
  <c r="D22" i="5"/>
  <c r="E22" i="5"/>
  <c r="F22" i="5"/>
  <c r="G22" i="5"/>
  <c r="H22" i="5"/>
  <c r="I22" i="5"/>
  <c r="J22" i="5"/>
  <c r="K22" i="5"/>
  <c r="L22" i="5"/>
  <c r="M22" i="5"/>
  <c r="C23" i="5"/>
  <c r="D23" i="5"/>
  <c r="E23" i="5"/>
  <c r="F23" i="5"/>
  <c r="G23" i="5"/>
  <c r="H23" i="5"/>
  <c r="I23" i="5"/>
  <c r="J23" i="5"/>
  <c r="K23" i="5"/>
  <c r="L23" i="5"/>
  <c r="M23" i="5"/>
  <c r="C114" i="5" l="1"/>
  <c r="C67" i="5"/>
  <c r="B114" i="5"/>
  <c r="B67" i="5"/>
  <c r="J114" i="5"/>
  <c r="J67" i="5"/>
  <c r="F114" i="5"/>
  <c r="F67" i="5"/>
  <c r="G114" i="5"/>
  <c r="G67" i="5"/>
  <c r="M67" i="5"/>
  <c r="M114" i="5"/>
  <c r="I67" i="5"/>
  <c r="I114" i="5"/>
  <c r="E67" i="5"/>
  <c r="E114" i="5"/>
  <c r="K114" i="5"/>
  <c r="K67" i="5"/>
  <c r="L114" i="5"/>
  <c r="L67" i="5"/>
  <c r="H67" i="5"/>
  <c r="H114" i="5"/>
  <c r="D67" i="5"/>
  <c r="D114" i="5"/>
  <c r="F68" i="5"/>
  <c r="F115" i="5"/>
  <c r="L68" i="5"/>
  <c r="L115" i="5"/>
  <c r="H68" i="5"/>
  <c r="H115" i="5"/>
  <c r="D115" i="5"/>
  <c r="D68" i="5"/>
  <c r="B68" i="5"/>
  <c r="B115" i="5"/>
  <c r="K115" i="5"/>
  <c r="K68" i="5"/>
  <c r="G115" i="5"/>
  <c r="G68" i="5"/>
  <c r="C115" i="5"/>
  <c r="C68" i="5"/>
  <c r="J68" i="5"/>
  <c r="J115" i="5"/>
  <c r="M68" i="5"/>
  <c r="M115" i="5"/>
  <c r="I115" i="5"/>
  <c r="I68" i="5"/>
  <c r="E115" i="5"/>
  <c r="E68" i="5"/>
  <c r="I116" i="5"/>
  <c r="I69" i="5"/>
  <c r="L116" i="5"/>
  <c r="L69" i="5"/>
  <c r="H116" i="5"/>
  <c r="H69" i="5"/>
  <c r="D116" i="5"/>
  <c r="D69" i="5"/>
  <c r="M116" i="5"/>
  <c r="M69" i="5"/>
  <c r="G69" i="5"/>
  <c r="G116" i="5"/>
  <c r="C69" i="5"/>
  <c r="C116" i="5"/>
  <c r="E116" i="5"/>
  <c r="E69" i="5"/>
  <c r="K69" i="5"/>
  <c r="K116" i="5"/>
  <c r="B69" i="5"/>
  <c r="B116" i="5"/>
  <c r="J69" i="5"/>
  <c r="J116" i="5"/>
  <c r="F116" i="5"/>
  <c r="F69" i="5"/>
  <c r="M70" i="5"/>
  <c r="M117" i="5"/>
  <c r="I117" i="5"/>
  <c r="I70" i="5"/>
  <c r="E117" i="5"/>
  <c r="E70" i="5"/>
  <c r="L70" i="5"/>
  <c r="L117" i="5"/>
  <c r="H70" i="5"/>
  <c r="H117" i="5"/>
  <c r="D70" i="5"/>
  <c r="D117" i="5"/>
  <c r="B117" i="5"/>
  <c r="B70" i="5"/>
  <c r="J117" i="5"/>
  <c r="J70" i="5"/>
  <c r="F117" i="5"/>
  <c r="F70" i="5"/>
  <c r="K117" i="5"/>
  <c r="K70" i="5"/>
  <c r="G117" i="5"/>
  <c r="G70" i="5"/>
  <c r="C117" i="5"/>
  <c r="C70" i="5"/>
  <c r="M71" i="5"/>
  <c r="M118" i="5"/>
  <c r="K71" i="5"/>
  <c r="K118" i="5"/>
  <c r="G118" i="5"/>
  <c r="G71" i="5"/>
  <c r="C71" i="5"/>
  <c r="C118" i="5"/>
  <c r="I71" i="5"/>
  <c r="I118" i="5"/>
  <c r="B118" i="5"/>
  <c r="B71" i="5"/>
  <c r="J118" i="5"/>
  <c r="J71" i="5"/>
  <c r="F118" i="5"/>
  <c r="F71" i="5"/>
  <c r="E71" i="5"/>
  <c r="E118" i="5"/>
  <c r="L118" i="5"/>
  <c r="L71" i="5"/>
  <c r="H118" i="5"/>
  <c r="H71" i="5"/>
  <c r="D118" i="5"/>
  <c r="D71" i="5"/>
  <c r="M72" i="5"/>
  <c r="M119" i="5"/>
  <c r="I72" i="5"/>
  <c r="I119" i="5"/>
  <c r="E72" i="5"/>
  <c r="E119" i="5"/>
  <c r="L119" i="5"/>
  <c r="L72" i="5"/>
  <c r="H119" i="5"/>
  <c r="H72" i="5"/>
  <c r="D119" i="5"/>
  <c r="D72" i="5"/>
  <c r="K119" i="5"/>
  <c r="K72" i="5"/>
  <c r="G119" i="5"/>
  <c r="G72" i="5"/>
  <c r="C119" i="5"/>
  <c r="C72" i="5"/>
  <c r="B119" i="5"/>
  <c r="B72" i="5"/>
  <c r="J119" i="5"/>
  <c r="J72" i="5"/>
  <c r="F119" i="5"/>
  <c r="F72" i="5"/>
  <c r="E120" i="5"/>
  <c r="E73" i="5"/>
  <c r="L120" i="5"/>
  <c r="L73" i="5"/>
  <c r="H120" i="5"/>
  <c r="H73" i="5"/>
  <c r="D120" i="5"/>
  <c r="D73" i="5"/>
  <c r="I120" i="5"/>
  <c r="I73" i="5"/>
  <c r="K73" i="5"/>
  <c r="K120" i="5"/>
  <c r="G73" i="5"/>
  <c r="G120" i="5"/>
  <c r="C73" i="5"/>
  <c r="C120" i="5"/>
  <c r="M120" i="5"/>
  <c r="M73" i="5"/>
  <c r="B73" i="5"/>
  <c r="B120" i="5"/>
  <c r="J120" i="5"/>
  <c r="J73" i="5"/>
  <c r="F73" i="5"/>
  <c r="F120" i="5"/>
  <c r="G121" i="5"/>
  <c r="G74" i="5"/>
  <c r="B121" i="5"/>
  <c r="B74" i="5"/>
  <c r="F121" i="5"/>
  <c r="F74" i="5"/>
  <c r="M121" i="5"/>
  <c r="M74" i="5"/>
  <c r="I74" i="5"/>
  <c r="I121" i="5"/>
  <c r="E74" i="5"/>
  <c r="E121" i="5"/>
  <c r="K121" i="5"/>
  <c r="K74" i="5"/>
  <c r="C74" i="5"/>
  <c r="C121" i="5"/>
  <c r="J121" i="5"/>
  <c r="J74" i="5"/>
  <c r="L121" i="5"/>
  <c r="L74" i="5"/>
  <c r="H74" i="5"/>
  <c r="H121" i="5"/>
  <c r="D121" i="5"/>
  <c r="D74" i="5"/>
  <c r="K122" i="5"/>
  <c r="K75" i="5"/>
  <c r="J122" i="5"/>
  <c r="J75" i="5"/>
  <c r="F122" i="5"/>
  <c r="F75" i="5"/>
  <c r="C122" i="5"/>
  <c r="C75" i="5"/>
  <c r="M122" i="5"/>
  <c r="M75" i="5"/>
  <c r="E75" i="5"/>
  <c r="E122" i="5"/>
  <c r="G122" i="5"/>
  <c r="G75" i="5"/>
  <c r="B122" i="5"/>
  <c r="B75" i="5"/>
  <c r="I75" i="5"/>
  <c r="I122" i="5"/>
  <c r="L75" i="5"/>
  <c r="L122" i="5"/>
  <c r="H75" i="5"/>
  <c r="H122" i="5"/>
  <c r="D122" i="5"/>
  <c r="D75" i="5"/>
  <c r="F76" i="5"/>
  <c r="F123" i="5"/>
  <c r="I76" i="5"/>
  <c r="I123" i="5"/>
  <c r="E76" i="5"/>
  <c r="E123" i="5"/>
  <c r="B76" i="5"/>
  <c r="B123" i="5"/>
  <c r="L123" i="5"/>
  <c r="L76" i="5"/>
  <c r="D123" i="5"/>
  <c r="D76" i="5"/>
  <c r="J76" i="5"/>
  <c r="J123" i="5"/>
  <c r="M123" i="5"/>
  <c r="M76" i="5"/>
  <c r="H123" i="5"/>
  <c r="H76" i="5"/>
  <c r="K123" i="5"/>
  <c r="K76" i="5"/>
  <c r="G76" i="5"/>
  <c r="G123" i="5"/>
  <c r="C123" i="5"/>
  <c r="C76" i="5"/>
  <c r="N17" i="1"/>
  <c r="C5" i="1"/>
  <c r="D5" i="1" s="1"/>
  <c r="E5" i="1" s="1"/>
  <c r="F5" i="1" s="1"/>
  <c r="G5" i="1" s="1"/>
  <c r="H5" i="1" s="1"/>
  <c r="I5" i="1" s="1"/>
  <c r="J5" i="1" s="1"/>
  <c r="K5" i="1" s="1"/>
  <c r="L5" i="1" s="1"/>
  <c r="M5" i="1" s="1"/>
  <c r="N15" i="1" l="1"/>
  <c r="C4" i="5" l="1"/>
  <c r="C57" i="5" s="1"/>
  <c r="D4" i="5"/>
  <c r="D57" i="5" s="1"/>
  <c r="E4" i="5"/>
  <c r="E57" i="5" s="1"/>
  <c r="F4" i="5"/>
  <c r="F57" i="5" s="1"/>
  <c r="G4" i="5"/>
  <c r="G57" i="5" s="1"/>
  <c r="H4" i="5"/>
  <c r="H57" i="5" s="1"/>
  <c r="I4" i="5"/>
  <c r="I57" i="5" s="1"/>
  <c r="J4" i="5"/>
  <c r="J57" i="5" s="1"/>
  <c r="K4" i="5"/>
  <c r="K57" i="5" s="1"/>
  <c r="L4" i="5"/>
  <c r="L57" i="5" s="1"/>
  <c r="M4" i="5"/>
  <c r="M57" i="5" s="1"/>
  <c r="C5" i="5"/>
  <c r="D5" i="5"/>
  <c r="E5" i="5"/>
  <c r="F5" i="5"/>
  <c r="G5" i="5"/>
  <c r="H5" i="5"/>
  <c r="I5" i="5"/>
  <c r="J5" i="5"/>
  <c r="K5" i="5"/>
  <c r="L5" i="5"/>
  <c r="M5" i="5"/>
  <c r="C6" i="5"/>
  <c r="D6" i="5"/>
  <c r="E6" i="5"/>
  <c r="F6" i="5"/>
  <c r="G6" i="5"/>
  <c r="H6" i="5"/>
  <c r="I6" i="5"/>
  <c r="J6" i="5"/>
  <c r="K6" i="5"/>
  <c r="L6" i="5"/>
  <c r="M6" i="5"/>
  <c r="C7" i="5"/>
  <c r="D7" i="5"/>
  <c r="E7" i="5"/>
  <c r="F7" i="5"/>
  <c r="G7" i="5"/>
  <c r="H7" i="5"/>
  <c r="I7" i="5"/>
  <c r="J7" i="5"/>
  <c r="K7" i="5"/>
  <c r="L7" i="5"/>
  <c r="M7" i="5"/>
  <c r="C8" i="5"/>
  <c r="D8" i="5"/>
  <c r="E8" i="5"/>
  <c r="F8" i="5"/>
  <c r="G8" i="5"/>
  <c r="H8" i="5"/>
  <c r="I8" i="5"/>
  <c r="J8" i="5"/>
  <c r="K8" i="5"/>
  <c r="L8" i="5"/>
  <c r="M8" i="5"/>
  <c r="C9" i="5"/>
  <c r="D9" i="5"/>
  <c r="E9" i="5"/>
  <c r="F9" i="5"/>
  <c r="G9" i="5"/>
  <c r="H9" i="5"/>
  <c r="I9" i="5"/>
  <c r="J9" i="5"/>
  <c r="K9" i="5"/>
  <c r="L9" i="5"/>
  <c r="M9" i="5"/>
  <c r="C10" i="5"/>
  <c r="D10" i="5"/>
  <c r="E10" i="5"/>
  <c r="F10" i="5"/>
  <c r="G10" i="5"/>
  <c r="H10" i="5"/>
  <c r="I10" i="5"/>
  <c r="J10" i="5"/>
  <c r="K10" i="5"/>
  <c r="L10" i="5"/>
  <c r="M10" i="5"/>
  <c r="C11" i="5"/>
  <c r="D11" i="5"/>
  <c r="E11" i="5"/>
  <c r="F11" i="5"/>
  <c r="G11" i="5"/>
  <c r="H11" i="5"/>
  <c r="I11" i="5"/>
  <c r="J11" i="5"/>
  <c r="K11" i="5"/>
  <c r="L11" i="5"/>
  <c r="M11" i="5"/>
  <c r="C12" i="5"/>
  <c r="D12" i="5"/>
  <c r="E12" i="5"/>
  <c r="F12" i="5"/>
  <c r="G12" i="5"/>
  <c r="H12" i="5"/>
  <c r="I12" i="5"/>
  <c r="J12" i="5"/>
  <c r="K12" i="5"/>
  <c r="L12" i="5"/>
  <c r="M12" i="5"/>
  <c r="C13" i="5"/>
  <c r="D13" i="5"/>
  <c r="E13" i="5"/>
  <c r="F13" i="5"/>
  <c r="G13" i="5"/>
  <c r="H13" i="5"/>
  <c r="I13" i="5"/>
  <c r="J13" i="5"/>
  <c r="K13" i="5"/>
  <c r="L13" i="5"/>
  <c r="M13" i="5"/>
  <c r="B111" i="5"/>
  <c r="B106" i="5"/>
  <c r="B105" i="5"/>
  <c r="B57" i="5"/>
  <c r="L3" i="2"/>
  <c r="C103" i="5"/>
  <c r="D103" i="5"/>
  <c r="E103" i="5"/>
  <c r="F103" i="5"/>
  <c r="G103" i="5"/>
  <c r="H103" i="5"/>
  <c r="I103" i="5"/>
  <c r="J103" i="5"/>
  <c r="K103" i="5"/>
  <c r="L103" i="5"/>
  <c r="M103" i="5"/>
  <c r="C56" i="5"/>
  <c r="D56" i="5"/>
  <c r="E56" i="5"/>
  <c r="F56" i="5"/>
  <c r="G56" i="5"/>
  <c r="H56" i="5"/>
  <c r="I56" i="5"/>
  <c r="J56" i="5"/>
  <c r="K56" i="5"/>
  <c r="L56" i="5"/>
  <c r="M56" i="5"/>
  <c r="B103" i="5"/>
  <c r="B56" i="5"/>
  <c r="C3" i="2"/>
  <c r="D3" i="2"/>
  <c r="E3" i="2"/>
  <c r="F3" i="2"/>
  <c r="G3" i="2"/>
  <c r="H3" i="2"/>
  <c r="I3" i="2"/>
  <c r="J3" i="2"/>
  <c r="K3" i="2"/>
  <c r="M3" i="2"/>
  <c r="B3" i="2"/>
  <c r="C3" i="5"/>
  <c r="C29" i="5" s="1"/>
  <c r="D3" i="5"/>
  <c r="D29" i="5" s="1"/>
  <c r="E3" i="5"/>
  <c r="E29" i="5" s="1"/>
  <c r="F3" i="5"/>
  <c r="F29" i="5" s="1"/>
  <c r="G3" i="5"/>
  <c r="G29" i="5" s="1"/>
  <c r="H3" i="5"/>
  <c r="H29" i="5" s="1"/>
  <c r="I3" i="5"/>
  <c r="I29" i="5" s="1"/>
  <c r="J3" i="5"/>
  <c r="J29" i="5" s="1"/>
  <c r="K3" i="5"/>
  <c r="K29" i="5" s="1"/>
  <c r="L3" i="5"/>
  <c r="L29" i="5" s="1"/>
  <c r="M3" i="5"/>
  <c r="M29" i="5" s="1"/>
  <c r="B3" i="5"/>
  <c r="B29" i="5" s="1"/>
  <c r="M3" i="3"/>
  <c r="C3" i="3"/>
  <c r="D3" i="3"/>
  <c r="E3" i="3"/>
  <c r="F3" i="3"/>
  <c r="G3" i="3"/>
  <c r="H3" i="3"/>
  <c r="I3" i="3"/>
  <c r="J3" i="3"/>
  <c r="K3" i="3"/>
  <c r="L3" i="3"/>
  <c r="B3" i="3"/>
  <c r="C3" i="4"/>
  <c r="D3" i="4"/>
  <c r="E3" i="4"/>
  <c r="F3" i="4"/>
  <c r="G3" i="4"/>
  <c r="H3" i="4"/>
  <c r="I3" i="4"/>
  <c r="J3" i="4"/>
  <c r="K3" i="4"/>
  <c r="L3" i="4"/>
  <c r="M3" i="4"/>
  <c r="B3" i="4"/>
  <c r="N17" i="4"/>
  <c r="N18" i="4"/>
  <c r="N19" i="4"/>
  <c r="N20" i="4"/>
  <c r="N21" i="4"/>
  <c r="N22" i="4"/>
  <c r="N23" i="4"/>
  <c r="N24" i="4"/>
  <c r="N25" i="4"/>
  <c r="N26" i="4"/>
  <c r="N27" i="4"/>
  <c r="N28" i="4"/>
  <c r="N29" i="4"/>
  <c r="N30" i="4"/>
  <c r="N31" i="4"/>
  <c r="N32" i="4"/>
  <c r="H58" i="5" l="1"/>
  <c r="H105" i="5"/>
  <c r="D58" i="5"/>
  <c r="D105" i="5"/>
  <c r="B58" i="5"/>
  <c r="K105" i="5"/>
  <c r="K58" i="5"/>
  <c r="G105" i="5"/>
  <c r="G58" i="5"/>
  <c r="C105" i="5"/>
  <c r="C58" i="5"/>
  <c r="J105" i="5"/>
  <c r="J58" i="5"/>
  <c r="F105" i="5"/>
  <c r="F58" i="5"/>
  <c r="L58" i="5"/>
  <c r="L105" i="5"/>
  <c r="M58" i="5"/>
  <c r="M105" i="5"/>
  <c r="I105" i="5"/>
  <c r="I58" i="5"/>
  <c r="E105" i="5"/>
  <c r="E58" i="5"/>
  <c r="H106" i="5"/>
  <c r="H59" i="5"/>
  <c r="D59" i="5"/>
  <c r="D106" i="5"/>
  <c r="K106" i="5"/>
  <c r="K59" i="5"/>
  <c r="G106" i="5"/>
  <c r="G59" i="5"/>
  <c r="C106" i="5"/>
  <c r="C59" i="5"/>
  <c r="L106" i="5"/>
  <c r="L59" i="5"/>
  <c r="J59" i="5"/>
  <c r="J106" i="5"/>
  <c r="F59" i="5"/>
  <c r="F106" i="5"/>
  <c r="M59" i="5"/>
  <c r="M106" i="5"/>
  <c r="I59" i="5"/>
  <c r="I106" i="5"/>
  <c r="E59" i="5"/>
  <c r="E106" i="5"/>
  <c r="M107" i="5"/>
  <c r="M60" i="5"/>
  <c r="E107" i="5"/>
  <c r="E60" i="5"/>
  <c r="L107" i="5"/>
  <c r="L60" i="5"/>
  <c r="H107" i="5"/>
  <c r="H60" i="5"/>
  <c r="D60" i="5"/>
  <c r="D107" i="5"/>
  <c r="K60" i="5"/>
  <c r="K107" i="5"/>
  <c r="G60" i="5"/>
  <c r="G107" i="5"/>
  <c r="C60" i="5"/>
  <c r="C107" i="5"/>
  <c r="I107" i="5"/>
  <c r="I60" i="5"/>
  <c r="B60" i="5"/>
  <c r="B107" i="5"/>
  <c r="J60" i="5"/>
  <c r="J107" i="5"/>
  <c r="F60" i="5"/>
  <c r="F107" i="5"/>
  <c r="M108" i="5"/>
  <c r="M61" i="5"/>
  <c r="I61" i="5"/>
  <c r="I108" i="5"/>
  <c r="E61" i="5"/>
  <c r="E108" i="5"/>
  <c r="B61" i="5"/>
  <c r="B108" i="5"/>
  <c r="F108" i="5"/>
  <c r="F61" i="5"/>
  <c r="L61" i="5"/>
  <c r="L108" i="5"/>
  <c r="H61" i="5"/>
  <c r="H108" i="5"/>
  <c r="D61" i="5"/>
  <c r="D108" i="5"/>
  <c r="J108" i="5"/>
  <c r="J61" i="5"/>
  <c r="K61" i="5"/>
  <c r="K108" i="5"/>
  <c r="G61" i="5"/>
  <c r="G108" i="5"/>
  <c r="C61" i="5"/>
  <c r="C108" i="5"/>
  <c r="K62" i="5"/>
  <c r="K109" i="5"/>
  <c r="B62" i="5"/>
  <c r="B109" i="5"/>
  <c r="J109" i="5"/>
  <c r="J62" i="5"/>
  <c r="F109" i="5"/>
  <c r="F62" i="5"/>
  <c r="C109" i="5"/>
  <c r="C62" i="5"/>
  <c r="E109" i="5"/>
  <c r="E62" i="5"/>
  <c r="G109" i="5"/>
  <c r="G62" i="5"/>
  <c r="M62" i="5"/>
  <c r="M109" i="5"/>
  <c r="I109" i="5"/>
  <c r="I62" i="5"/>
  <c r="L62" i="5"/>
  <c r="L109" i="5"/>
  <c r="H62" i="5"/>
  <c r="H109" i="5"/>
  <c r="D62" i="5"/>
  <c r="D109" i="5"/>
  <c r="L110" i="5"/>
  <c r="L63" i="5"/>
  <c r="D110" i="5"/>
  <c r="D63" i="5"/>
  <c r="K110" i="5"/>
  <c r="K63" i="5"/>
  <c r="G110" i="5"/>
  <c r="G63" i="5"/>
  <c r="C110" i="5"/>
  <c r="C63" i="5"/>
  <c r="H110" i="5"/>
  <c r="H63" i="5"/>
  <c r="B63" i="5"/>
  <c r="B110" i="5"/>
  <c r="J110" i="5"/>
  <c r="J63" i="5"/>
  <c r="F63" i="5"/>
  <c r="F110" i="5"/>
  <c r="M63" i="5"/>
  <c r="M110" i="5"/>
  <c r="I63" i="5"/>
  <c r="I110" i="5"/>
  <c r="E63" i="5"/>
  <c r="E110" i="5"/>
  <c r="E111" i="5"/>
  <c r="E64" i="5"/>
  <c r="L64" i="5"/>
  <c r="L111" i="5"/>
  <c r="H111" i="5"/>
  <c r="H64" i="5"/>
  <c r="D111" i="5"/>
  <c r="D64" i="5"/>
  <c r="I111" i="5"/>
  <c r="I64" i="5"/>
  <c r="K64" i="5"/>
  <c r="K111" i="5"/>
  <c r="G64" i="5"/>
  <c r="G111" i="5"/>
  <c r="C64" i="5"/>
  <c r="C111" i="5"/>
  <c r="M111" i="5"/>
  <c r="M64" i="5"/>
  <c r="J64" i="5"/>
  <c r="J111" i="5"/>
  <c r="F64" i="5"/>
  <c r="F111" i="5"/>
  <c r="F112" i="5"/>
  <c r="F65" i="5"/>
  <c r="M65" i="5"/>
  <c r="M112" i="5"/>
  <c r="I65" i="5"/>
  <c r="I112" i="5"/>
  <c r="E65" i="5"/>
  <c r="E112" i="5"/>
  <c r="B65" i="5"/>
  <c r="B112" i="5"/>
  <c r="L65" i="5"/>
  <c r="L112" i="5"/>
  <c r="H65" i="5"/>
  <c r="H112" i="5"/>
  <c r="D65" i="5"/>
  <c r="D112" i="5"/>
  <c r="J65" i="5"/>
  <c r="J112" i="5"/>
  <c r="K65" i="5"/>
  <c r="K112" i="5"/>
  <c r="G65" i="5"/>
  <c r="G112" i="5"/>
  <c r="C65" i="5"/>
  <c r="C112" i="5"/>
  <c r="K113" i="5"/>
  <c r="K66" i="5"/>
  <c r="G66" i="5"/>
  <c r="G113" i="5"/>
  <c r="C66" i="5"/>
  <c r="C113" i="5"/>
  <c r="B66" i="5"/>
  <c r="B113" i="5"/>
  <c r="J113" i="5"/>
  <c r="J66" i="5"/>
  <c r="F113" i="5"/>
  <c r="F66" i="5"/>
  <c r="M66" i="5"/>
  <c r="M113" i="5"/>
  <c r="I113" i="5"/>
  <c r="I66" i="5"/>
  <c r="E113" i="5"/>
  <c r="E66" i="5"/>
  <c r="L66" i="5"/>
  <c r="L113" i="5"/>
  <c r="H66" i="5"/>
  <c r="H113" i="5"/>
  <c r="D66" i="5"/>
  <c r="D113" i="5"/>
  <c r="F104" i="5"/>
  <c r="F26" i="5"/>
  <c r="M104" i="5"/>
  <c r="M26" i="5"/>
  <c r="I104" i="5"/>
  <c r="I26" i="5"/>
  <c r="E104" i="5"/>
  <c r="E26" i="5"/>
  <c r="L104" i="5"/>
  <c r="L26" i="5"/>
  <c r="H104" i="5"/>
  <c r="H26" i="5"/>
  <c r="D104" i="5"/>
  <c r="D26" i="5"/>
  <c r="J104" i="5"/>
  <c r="J26" i="5"/>
  <c r="B104" i="5"/>
  <c r="B26" i="5"/>
  <c r="K104" i="5"/>
  <c r="K26" i="5"/>
  <c r="G104" i="5"/>
  <c r="G26" i="5"/>
  <c r="C104" i="5"/>
  <c r="C26" i="5"/>
  <c r="B64" i="5"/>
  <c r="B59" i="5"/>
  <c r="J145" i="5" l="1"/>
  <c r="M98" i="5"/>
  <c r="K98" i="5"/>
  <c r="H98" i="5"/>
  <c r="L98" i="5"/>
  <c r="C98" i="5"/>
  <c r="H145" i="5"/>
  <c r="I98" i="5"/>
  <c r="J98" i="5"/>
  <c r="J9" i="1" s="1"/>
  <c r="E98" i="5"/>
  <c r="G98" i="5"/>
  <c r="I145" i="5"/>
  <c r="F98" i="5"/>
  <c r="D98" i="5"/>
  <c r="K145" i="5"/>
  <c r="K9" i="1" s="1"/>
  <c r="E145" i="5"/>
  <c r="G145" i="5"/>
  <c r="D145" i="5"/>
  <c r="L145" i="5"/>
  <c r="F145" i="5"/>
  <c r="C145" i="5"/>
  <c r="M145" i="5"/>
  <c r="M9" i="1" s="1"/>
  <c r="N23" i="3"/>
  <c r="N34" i="3"/>
  <c r="N35" i="3"/>
  <c r="N14" i="2"/>
  <c r="N15" i="2"/>
  <c r="N16" i="2"/>
  <c r="N17" i="2"/>
  <c r="N18" i="2"/>
  <c r="N19" i="2"/>
  <c r="N20" i="2"/>
  <c r="N21" i="2"/>
  <c r="N22" i="2"/>
  <c r="N23" i="2"/>
  <c r="M6" i="1"/>
  <c r="N5" i="2"/>
  <c r="N6" i="2"/>
  <c r="N7" i="2"/>
  <c r="N8" i="2"/>
  <c r="N9" i="2"/>
  <c r="N10" i="2"/>
  <c r="N11" i="2"/>
  <c r="N12" i="2"/>
  <c r="N13" i="2"/>
  <c r="N4" i="2"/>
  <c r="N35" i="2" s="1"/>
  <c r="L9" i="1" l="1"/>
  <c r="H9" i="1"/>
  <c r="I9" i="1"/>
  <c r="C9" i="1"/>
  <c r="F9" i="1"/>
  <c r="E9" i="1"/>
  <c r="G9" i="1"/>
  <c r="D9" i="1"/>
  <c r="M10" i="1"/>
  <c r="M11" i="1" s="1"/>
  <c r="K10" i="1"/>
  <c r="J10" i="1"/>
  <c r="I10" i="1"/>
  <c r="G10" i="1"/>
  <c r="F10" i="1"/>
  <c r="E10" i="1"/>
  <c r="C10" i="1"/>
  <c r="B10" i="1"/>
  <c r="N33" i="4"/>
  <c r="N16" i="4"/>
  <c r="N15" i="4"/>
  <c r="N14" i="4"/>
  <c r="N13" i="4"/>
  <c r="N12" i="4"/>
  <c r="N11" i="4"/>
  <c r="N10" i="4"/>
  <c r="N9" i="4"/>
  <c r="N8" i="4"/>
  <c r="N7" i="4"/>
  <c r="N6" i="4"/>
  <c r="N5" i="4"/>
  <c r="N4" i="4"/>
  <c r="M37" i="3"/>
  <c r="L37" i="3"/>
  <c r="L13" i="1" s="1"/>
  <c r="K37" i="3"/>
  <c r="K13" i="1" s="1"/>
  <c r="J37" i="3"/>
  <c r="J13" i="1" s="1"/>
  <c r="I37" i="3"/>
  <c r="I13" i="1" s="1"/>
  <c r="H37" i="3"/>
  <c r="H13" i="1" s="1"/>
  <c r="G37" i="3"/>
  <c r="G13" i="1" s="1"/>
  <c r="F37" i="3"/>
  <c r="F13" i="1" s="1"/>
  <c r="E37" i="3"/>
  <c r="E13" i="1" s="1"/>
  <c r="D37" i="3"/>
  <c r="D13" i="1" s="1"/>
  <c r="C37" i="3"/>
  <c r="C13" i="1" s="1"/>
  <c r="B13" i="1"/>
  <c r="N22" i="3"/>
  <c r="N21" i="3"/>
  <c r="N20" i="3"/>
  <c r="N19" i="3"/>
  <c r="N18" i="3"/>
  <c r="N17" i="3"/>
  <c r="N16" i="3"/>
  <c r="N15" i="3"/>
  <c r="N14" i="3"/>
  <c r="N13" i="3"/>
  <c r="N12" i="3"/>
  <c r="N11" i="3"/>
  <c r="N10" i="3"/>
  <c r="N9" i="3"/>
  <c r="N8" i="3"/>
  <c r="N7" i="3"/>
  <c r="N6" i="3"/>
  <c r="N5" i="3"/>
  <c r="N4" i="3"/>
  <c r="L6" i="1"/>
  <c r="K6" i="1"/>
  <c r="J6" i="1"/>
  <c r="I6" i="1"/>
  <c r="H6" i="1"/>
  <c r="G6" i="1"/>
  <c r="F6" i="1"/>
  <c r="E6" i="1"/>
  <c r="D6" i="1"/>
  <c r="C6" i="1"/>
  <c r="L10" i="1"/>
  <c r="H10" i="1"/>
  <c r="D10" i="1"/>
  <c r="N45" i="4" l="1"/>
  <c r="F11" i="1"/>
  <c r="F19" i="1" s="1"/>
  <c r="J11" i="1"/>
  <c r="J19" i="1" s="1"/>
  <c r="C11" i="1"/>
  <c r="C19" i="1" s="1"/>
  <c r="K11" i="1"/>
  <c r="K19" i="1" s="1"/>
  <c r="N10" i="1"/>
  <c r="G11" i="1"/>
  <c r="G19" i="1" s="1"/>
  <c r="E11" i="1"/>
  <c r="E19" i="1" s="1"/>
  <c r="L11" i="1"/>
  <c r="L19" i="1" s="1"/>
  <c r="I11" i="1"/>
  <c r="I19" i="1" s="1"/>
  <c r="H11" i="1"/>
  <c r="H19" i="1" s="1"/>
  <c r="N37" i="3"/>
  <c r="M13" i="1" s="1"/>
  <c r="M19" i="1" s="1"/>
  <c r="B6" i="1"/>
  <c r="N6" i="1" s="1"/>
  <c r="N13" i="1" l="1"/>
  <c r="D11" i="1" l="1"/>
  <c r="D19" i="1" s="1"/>
  <c r="B84" i="5"/>
  <c r="B98" i="5"/>
  <c r="B131" i="5"/>
  <c r="B145" i="5" s="1"/>
  <c r="B52" i="5"/>
  <c r="B9" i="1" l="1"/>
  <c r="B11" i="1" s="1"/>
  <c r="B19" i="1" s="1"/>
  <c r="B21" i="1" s="1"/>
  <c r="B23" i="1" s="1"/>
  <c r="N9" i="1" l="1"/>
  <c r="N11" i="1" s="1"/>
  <c r="N19" i="1" s="1"/>
  <c r="N21" i="1" s="1"/>
  <c r="C21" i="1"/>
  <c r="D21" i="1" s="1"/>
  <c r="C23" i="1" l="1"/>
  <c r="E21" i="1"/>
  <c r="D23" i="1"/>
  <c r="E23" i="1" l="1"/>
  <c r="F21" i="1"/>
  <c r="F23" i="1" l="1"/>
  <c r="G21" i="1"/>
  <c r="G23" i="1" l="1"/>
  <c r="H21" i="1"/>
  <c r="I21" i="1" l="1"/>
  <c r="H23" i="1"/>
  <c r="I23" i="1" l="1"/>
  <c r="J21" i="1"/>
  <c r="J23" i="1" l="1"/>
  <c r="K21" i="1"/>
  <c r="K23" i="1" l="1"/>
  <c r="L21" i="1"/>
  <c r="L23" i="1" l="1"/>
  <c r="M21" i="1"/>
  <c r="M23" i="1" s="1"/>
  <c r="N23" i="1" s="1"/>
</calcChain>
</file>

<file path=xl/sharedStrings.xml><?xml version="1.0" encoding="utf-8"?>
<sst xmlns="http://schemas.openxmlformats.org/spreadsheetml/2006/main" count="233" uniqueCount="198">
  <si>
    <t>Cash in the bank now</t>
  </si>
  <si>
    <t>Income</t>
  </si>
  <si>
    <t>Total</t>
  </si>
  <si>
    <t>Total income</t>
  </si>
  <si>
    <t>Priority</t>
  </si>
  <si>
    <t>Priority key</t>
  </si>
  <si>
    <t>1 - Strategic partner</t>
  </si>
  <si>
    <t>Outgoings</t>
  </si>
  <si>
    <t>Staff costs</t>
  </si>
  <si>
    <t>2 - Key supplier</t>
  </si>
  <si>
    <t>3 - General creditor</t>
  </si>
  <si>
    <t>VAT</t>
  </si>
  <si>
    <t>Overheads</t>
  </si>
  <si>
    <t>Creditors</t>
  </si>
  <si>
    <t>Projected Cash position</t>
  </si>
  <si>
    <t>Salary</t>
  </si>
  <si>
    <t>National Insurance</t>
  </si>
  <si>
    <t>Pension</t>
  </si>
  <si>
    <t>Employee 1</t>
  </si>
  <si>
    <t>Cash position if no creditors are paid</t>
  </si>
  <si>
    <t>Employee 2</t>
  </si>
  <si>
    <t>Employee 3</t>
  </si>
  <si>
    <t>Employee 4</t>
  </si>
  <si>
    <t>Employee 5</t>
  </si>
  <si>
    <t>Employee 6</t>
  </si>
  <si>
    <t>Customer 1</t>
  </si>
  <si>
    <t>Customer 2</t>
  </si>
  <si>
    <t>Customer 3</t>
  </si>
  <si>
    <t>Customer 4</t>
  </si>
  <si>
    <t>Customer 5</t>
  </si>
  <si>
    <t>Customer 6</t>
  </si>
  <si>
    <t>Customer 7</t>
  </si>
  <si>
    <t>Customer 8</t>
  </si>
  <si>
    <t>Customer 9</t>
  </si>
  <si>
    <t>Customer 10</t>
  </si>
  <si>
    <t>Customer 11</t>
  </si>
  <si>
    <t>Customer 12</t>
  </si>
  <si>
    <t>Customer 13</t>
  </si>
  <si>
    <t>Customer 14</t>
  </si>
  <si>
    <t>Customer 15</t>
  </si>
  <si>
    <t>Customer 16</t>
  </si>
  <si>
    <t>Customer 17</t>
  </si>
  <si>
    <t>Customer 18</t>
  </si>
  <si>
    <t>Customer 19</t>
  </si>
  <si>
    <t>Customer 20</t>
  </si>
  <si>
    <t>Corporation Tax</t>
  </si>
  <si>
    <t>Supplier 1</t>
  </si>
  <si>
    <t>Supplier 2</t>
  </si>
  <si>
    <t>Supplier 3</t>
  </si>
  <si>
    <t>Supplier 4</t>
  </si>
  <si>
    <t>Supplier 5</t>
  </si>
  <si>
    <t>Supplier 6</t>
  </si>
  <si>
    <t>Supplier 7</t>
  </si>
  <si>
    <t>Supplier 8</t>
  </si>
  <si>
    <t>Supplier 9</t>
  </si>
  <si>
    <t>Supplier 10</t>
  </si>
  <si>
    <t>Supplier 11</t>
  </si>
  <si>
    <t>Supplier 12</t>
  </si>
  <si>
    <t>Supplier 13</t>
  </si>
  <si>
    <t>Supplier 14</t>
  </si>
  <si>
    <t>Supplier 15</t>
  </si>
  <si>
    <t>Supplier 16</t>
  </si>
  <si>
    <t>Supplier 17</t>
  </si>
  <si>
    <t>Supplier 18</t>
  </si>
  <si>
    <t>Supplier 19</t>
  </si>
  <si>
    <t>Supplier 20</t>
  </si>
  <si>
    <t>Payment %</t>
  </si>
  <si>
    <t>Employee 7</t>
  </si>
  <si>
    <t>Employee 8</t>
  </si>
  <si>
    <t>Employee 9</t>
  </si>
  <si>
    <t>Employee 10</t>
  </si>
  <si>
    <t>Rent</t>
  </si>
  <si>
    <t>Rates</t>
  </si>
  <si>
    <t>Utilities</t>
  </si>
  <si>
    <t>Telephone</t>
  </si>
  <si>
    <t>Internet</t>
  </si>
  <si>
    <t>Mobile Phones</t>
  </si>
  <si>
    <t>Postage</t>
  </si>
  <si>
    <t>Cleaning</t>
  </si>
  <si>
    <t>Printing &amp; Stationery</t>
  </si>
  <si>
    <t>Insurance</t>
  </si>
  <si>
    <t>Motor &amp; Travel</t>
  </si>
  <si>
    <t>Accountancy</t>
  </si>
  <si>
    <t>Legal</t>
  </si>
  <si>
    <t>Equipment Hire</t>
  </si>
  <si>
    <t>Bank Loan Repayments (1)</t>
  </si>
  <si>
    <t>Bank Loan Repayments (2)</t>
  </si>
  <si>
    <t>Other Finance Repayments (1)</t>
  </si>
  <si>
    <t>Other Finance Repayments (2)</t>
  </si>
  <si>
    <t>Bank Interest</t>
  </si>
  <si>
    <t>Bank Charges</t>
  </si>
  <si>
    <t>Other 1</t>
  </si>
  <si>
    <t>Other 2</t>
  </si>
  <si>
    <t>Other 3</t>
  </si>
  <si>
    <t>Other 4</t>
  </si>
  <si>
    <t>Other 5</t>
  </si>
  <si>
    <t>Other 6</t>
  </si>
  <si>
    <t>Other 7</t>
  </si>
  <si>
    <t>Other 8</t>
  </si>
  <si>
    <t>Other 9</t>
  </si>
  <si>
    <t>Other 10</t>
  </si>
  <si>
    <t>Debtors</t>
  </si>
  <si>
    <t>Cashflow</t>
  </si>
  <si>
    <t>Staff Salaries</t>
  </si>
  <si>
    <t>General Overheads</t>
  </si>
  <si>
    <t>Loan</t>
  </si>
  <si>
    <t>Monthly Balance</t>
  </si>
  <si>
    <t>Employers National Insurance</t>
  </si>
  <si>
    <t>Grants</t>
  </si>
  <si>
    <t>Enter any Grants applied for in the relevant month along row 16</t>
  </si>
  <si>
    <t>Enter any loans applied for in the relevant month along row 15</t>
  </si>
  <si>
    <t>All other cells will pre-fill from later tabs</t>
  </si>
  <si>
    <t>Change the Cells A4 to A23 to the names of any debtors outstanding</t>
  </si>
  <si>
    <t>VAT due should be added along row 24</t>
  </si>
  <si>
    <t>Enter amounts due in the relevant months</t>
  </si>
  <si>
    <t>Corporation Tax due should be added along row 25</t>
  </si>
  <si>
    <t>Change the cells B24 to B33 to the names of any overheads not listed as the list provided is not exhaustive</t>
  </si>
  <si>
    <t>Change the Cells A4 to A23 to the names of any creditors outstanding and determine the priority amending down column O as appropriate as the per key in column Q</t>
  </si>
  <si>
    <t>Input annual salary for each person down column N</t>
  </si>
  <si>
    <t>Guidance on how to complete this template</t>
  </si>
  <si>
    <t>Enter the next month in cell B5 in the format dd/mm/yy</t>
  </si>
  <si>
    <t>Add Bank balance as at the end of the pervious month to cell B3</t>
  </si>
  <si>
    <t>Employee 11</t>
  </si>
  <si>
    <t>Employee 12</t>
  </si>
  <si>
    <t>Employee 13</t>
  </si>
  <si>
    <t>Employee 14</t>
  </si>
  <si>
    <t>Employee 15</t>
  </si>
  <si>
    <t>Employee 16</t>
  </si>
  <si>
    <t>Employee 17</t>
  </si>
  <si>
    <t>Employee 18</t>
  </si>
  <si>
    <t>Employee 19</t>
  </si>
  <si>
    <t>Employee 20</t>
  </si>
  <si>
    <t>Cashflow (tab 1)</t>
  </si>
  <si>
    <t>Debtors (tab 2)</t>
  </si>
  <si>
    <t>Creditors (tab 3)</t>
  </si>
  <si>
    <t>Overhead Projection (tab 4)</t>
  </si>
  <si>
    <t>Staff Overhead (tab 5)</t>
  </si>
  <si>
    <t>Customer 21</t>
  </si>
  <si>
    <t>Customer 22</t>
  </si>
  <si>
    <t>Customer 23</t>
  </si>
  <si>
    <t>Customer 24</t>
  </si>
  <si>
    <t>Customer 25</t>
  </si>
  <si>
    <t>Customer 26</t>
  </si>
  <si>
    <t>Customer 27</t>
  </si>
  <si>
    <t>Customer 28</t>
  </si>
  <si>
    <t>Customer 29</t>
  </si>
  <si>
    <t>Customer 30</t>
  </si>
  <si>
    <t>Input Employer Pension contribution % down column P</t>
  </si>
  <si>
    <t>Supplier 21</t>
  </si>
  <si>
    <t>Supplier 22</t>
  </si>
  <si>
    <t>Supplier 23</t>
  </si>
  <si>
    <t>Supplier 24</t>
  </si>
  <si>
    <t>Supplier 25</t>
  </si>
  <si>
    <t>Supplier 26</t>
  </si>
  <si>
    <t>Supplier 27</t>
  </si>
  <si>
    <t>Supplier 28</t>
  </si>
  <si>
    <t>Supplier 29</t>
  </si>
  <si>
    <t>Supplier 30</t>
  </si>
  <si>
    <t>Other 11</t>
  </si>
  <si>
    <t>Other 12</t>
  </si>
  <si>
    <t>Other 13</t>
  </si>
  <si>
    <t>Other 14</t>
  </si>
  <si>
    <t>Other 15</t>
  </si>
  <si>
    <t>Other 16</t>
  </si>
  <si>
    <t>Other 17</t>
  </si>
  <si>
    <t>Other 18</t>
  </si>
  <si>
    <t>Other 19</t>
  </si>
  <si>
    <t>Other 20</t>
  </si>
  <si>
    <t>ONLY CELLS COLOURED YELLOW SHOULD BE COMPLETED ALL OTHER CELLS ARE PROTECTED</t>
  </si>
  <si>
    <t>Job Retention Scheme Payments</t>
  </si>
  <si>
    <t>Non Furloughed Staff</t>
  </si>
  <si>
    <t>Furloughed Staff</t>
  </si>
  <si>
    <t>Employee 21</t>
  </si>
  <si>
    <t>Employee 22</t>
  </si>
  <si>
    <t>Employee 23</t>
  </si>
  <si>
    <t>Employee 24</t>
  </si>
  <si>
    <t>Employee 25</t>
  </si>
  <si>
    <t>Employee 26</t>
  </si>
  <si>
    <t>Employee 27</t>
  </si>
  <si>
    <t>Employee 28</t>
  </si>
  <si>
    <t>Employee 29</t>
  </si>
  <si>
    <t>Employee 30</t>
  </si>
  <si>
    <t>Employee 31</t>
  </si>
  <si>
    <t>Employee 32</t>
  </si>
  <si>
    <t>Employee 33</t>
  </si>
  <si>
    <t>Employee 34</t>
  </si>
  <si>
    <t>Employee 35</t>
  </si>
  <si>
    <t>Employee 36</t>
  </si>
  <si>
    <t>Employee 37</t>
  </si>
  <si>
    <t>Employee 38</t>
  </si>
  <si>
    <t>Employee 39</t>
  </si>
  <si>
    <t>Employee 40</t>
  </si>
  <si>
    <t>Change cells A4 to A23 with employees names</t>
  </si>
  <si>
    <t>Change cells A30 to A49 with employees names</t>
  </si>
  <si>
    <t>For these furloughed staff,  select the % each employee will be paid in each month along row 50</t>
  </si>
  <si>
    <t>Furloughed Staff
(note max amount is £2,500 per month)</t>
  </si>
  <si>
    <t>Under the scheme, the maximum amount a furloughed member of staff can be paid is £2,500, the cells along rows 30 to 49 will default to this amount if 80% of the salary exceeds this amount</t>
  </si>
  <si>
    <t>Enter amounts due under the Job Retention Scheme using the monthly row totals from row 52 on the Staff Overhead tab say two months in arrears, but note that if wages have been 'topped  up' a manual adjustment will be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</si>
</sst>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0.0%"/>
  </numFmts>
  <fonts count="11">
    <font>
      <sz val="12"/>
      <color theme="1"/>
      <name val="Cerapro-regula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b/>
      <u/>
      <sz val="12"/>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rgb="FFFFFF00"/>
      </patternFill>
    </fill>
    <fill>
      <patternFill patternType="solid">
        <fgColor rgb="FFFFFF00"/>
        <bgColor indexed="64"/>
      </patternFill>
    </fill>
  </fills>
  <borders count="22">
    <border>
      <left/>
      <right/>
      <top/>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indexed="64"/>
      </left>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rgb="FF000000"/>
      </bottom>
      <diagonal/>
    </border>
    <border>
      <left style="thin">
        <color indexed="64"/>
      </left>
      <right/>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top style="thin">
        <color rgb="FF000000"/>
      </top>
      <bottom/>
      <diagonal/>
    </border>
  </borders>
  <cellStyleXfs count="1">
    <xf numFmtId="0" fontId="0" fillId="0" borderId="0"/>
  </cellStyleXfs>
  <cellXfs count="94">
    <xf numFmtId="0" fontId="0" fillId="0" borderId="0" xfId="0" applyFont="1" applyAlignment="1"/>
    <xf numFmtId="0" fontId="5" fillId="0" borderId="0" xfId="0" applyFont="1" applyAlignment="1"/>
    <xf numFmtId="0" fontId="6" fillId="0" borderId="0" xfId="0" applyFont="1" applyAlignment="1"/>
    <xf numFmtId="0" fontId="6" fillId="0" borderId="0" xfId="0" applyFont="1"/>
    <xf numFmtId="164" fontId="6" fillId="0" borderId="1" xfId="0" applyNumberFormat="1" applyFont="1" applyBorder="1"/>
    <xf numFmtId="0" fontId="6" fillId="0" borderId="2" xfId="0" applyFont="1" applyBorder="1"/>
    <xf numFmtId="164" fontId="5" fillId="0" borderId="2" xfId="0" applyNumberFormat="1" applyFont="1" applyBorder="1"/>
    <xf numFmtId="164" fontId="5" fillId="0" borderId="1" xfId="0" applyNumberFormat="1" applyFont="1" applyBorder="1"/>
    <xf numFmtId="0" fontId="5" fillId="0" borderId="1" xfId="0" applyFont="1" applyBorder="1"/>
    <xf numFmtId="164" fontId="6" fillId="0" borderId="3" xfId="0" applyNumberFormat="1" applyFont="1" applyBorder="1"/>
    <xf numFmtId="0" fontId="8" fillId="0" borderId="0" xfId="0" applyFont="1" applyAlignment="1"/>
    <xf numFmtId="164" fontId="5" fillId="0" borderId="0" xfId="0" applyNumberFormat="1" applyFont="1"/>
    <xf numFmtId="164" fontId="6" fillId="0" borderId="2" xfId="0" applyNumberFormat="1" applyFont="1" applyBorder="1"/>
    <xf numFmtId="0" fontId="5" fillId="0" borderId="0" xfId="0" applyFont="1" applyAlignment="1">
      <alignment wrapText="1"/>
    </xf>
    <xf numFmtId="2" fontId="5" fillId="0" borderId="0" xfId="0" applyNumberFormat="1" applyFont="1"/>
    <xf numFmtId="164" fontId="5" fillId="0" borderId="5" xfId="0" applyNumberFormat="1" applyFont="1" applyBorder="1"/>
    <xf numFmtId="164" fontId="5" fillId="0" borderId="7" xfId="0" applyNumberFormat="1" applyFont="1" applyBorder="1"/>
    <xf numFmtId="0" fontId="5" fillId="0" borderId="5" xfId="0" applyFont="1" applyBorder="1" applyAlignment="1"/>
    <xf numFmtId="0" fontId="5" fillId="3" borderId="0" xfId="0" applyFont="1" applyFill="1" applyAlignment="1"/>
    <xf numFmtId="0" fontId="5" fillId="0" borderId="0" xfId="0" applyFont="1" applyBorder="1" applyAlignment="1"/>
    <xf numFmtId="0" fontId="6" fillId="0" borderId="5" xfId="0" applyFont="1" applyBorder="1"/>
    <xf numFmtId="0" fontId="6" fillId="0" borderId="0" xfId="0" applyFont="1" applyFill="1" applyBorder="1"/>
    <xf numFmtId="0" fontId="8" fillId="0" borderId="0" xfId="0" applyFont="1" applyFill="1" applyBorder="1" applyAlignment="1">
      <alignment wrapText="1"/>
    </xf>
    <xf numFmtId="164" fontId="5" fillId="0" borderId="0" xfId="0" applyNumberFormat="1" applyFont="1" applyFill="1" applyBorder="1"/>
    <xf numFmtId="165" fontId="7" fillId="0" borderId="0" xfId="0" applyNumberFormat="1" applyFont="1" applyFill="1" applyBorder="1" applyAlignment="1"/>
    <xf numFmtId="9" fontId="7" fillId="0" borderId="0" xfId="0" applyNumberFormat="1" applyFont="1" applyFill="1" applyBorder="1" applyAlignment="1"/>
    <xf numFmtId="0" fontId="5" fillId="0" borderId="0" xfId="0" applyFont="1" applyFill="1" applyBorder="1"/>
    <xf numFmtId="0" fontId="5" fillId="0" borderId="0" xfId="0" applyFont="1" applyFill="1" applyBorder="1" applyAlignment="1"/>
    <xf numFmtId="0" fontId="5" fillId="0" borderId="8" xfId="0" applyFont="1" applyBorder="1" applyAlignment="1"/>
    <xf numFmtId="0" fontId="5" fillId="0" borderId="5" xfId="0" applyFont="1" applyBorder="1"/>
    <xf numFmtId="0" fontId="5" fillId="0" borderId="7" xfId="0" applyFont="1" applyBorder="1"/>
    <xf numFmtId="0" fontId="8" fillId="0" borderId="9" xfId="0" applyFont="1" applyBorder="1" applyAlignment="1"/>
    <xf numFmtId="0" fontId="5" fillId="0" borderId="5" xfId="0" applyFont="1" applyBorder="1" applyAlignment="1">
      <alignment wrapText="1"/>
    </xf>
    <xf numFmtId="164" fontId="5" fillId="0" borderId="10" xfId="0" applyNumberFormat="1" applyFont="1" applyBorder="1"/>
    <xf numFmtId="0" fontId="5" fillId="0" borderId="10" xfId="0" applyFont="1" applyBorder="1" applyAlignment="1"/>
    <xf numFmtId="164" fontId="5" fillId="0" borderId="11" xfId="0" applyNumberFormat="1" applyFont="1" applyBorder="1"/>
    <xf numFmtId="164" fontId="6" fillId="0" borderId="12" xfId="0" applyNumberFormat="1" applyFont="1" applyBorder="1"/>
    <xf numFmtId="0" fontId="5" fillId="0" borderId="7" xfId="0" applyFont="1" applyBorder="1" applyAlignment="1"/>
    <xf numFmtId="0" fontId="6" fillId="0" borderId="9" xfId="0" applyFont="1" applyBorder="1"/>
    <xf numFmtId="164" fontId="5" fillId="0" borderId="12" xfId="0" applyNumberFormat="1" applyFont="1" applyBorder="1"/>
    <xf numFmtId="0" fontId="5" fillId="0" borderId="9" xfId="0" applyFont="1" applyBorder="1"/>
    <xf numFmtId="0" fontId="5" fillId="0" borderId="15" xfId="0" applyFont="1" applyBorder="1"/>
    <xf numFmtId="0" fontId="5" fillId="0" borderId="14" xfId="0" applyFont="1" applyBorder="1"/>
    <xf numFmtId="0" fontId="5" fillId="0" borderId="11" xfId="0" applyFont="1" applyBorder="1" applyAlignment="1"/>
    <xf numFmtId="0" fontId="5" fillId="0" borderId="17" xfId="0" applyFont="1" applyBorder="1" applyAlignment="1"/>
    <xf numFmtId="164" fontId="5" fillId="0" borderId="0" xfId="0" applyNumberFormat="1" applyFont="1" applyAlignment="1"/>
    <xf numFmtId="0" fontId="6" fillId="0" borderId="6" xfId="0" applyFont="1" applyBorder="1" applyAlignment="1">
      <alignment horizontal="center"/>
    </xf>
    <xf numFmtId="0" fontId="6" fillId="0" borderId="14" xfId="0" applyFont="1" applyBorder="1" applyAlignment="1">
      <alignment horizontal="center"/>
    </xf>
    <xf numFmtId="0" fontId="8" fillId="0" borderId="11" xfId="0" applyFont="1" applyBorder="1" applyAlignment="1">
      <alignment horizontal="center" wrapText="1"/>
    </xf>
    <xf numFmtId="0" fontId="6" fillId="0" borderId="13" xfId="0" applyFont="1" applyBorder="1" applyAlignment="1">
      <alignment horizontal="center"/>
    </xf>
    <xf numFmtId="0" fontId="6" fillId="0" borderId="0" xfId="0" applyFont="1" applyAlignment="1">
      <alignment horizontal="center"/>
    </xf>
    <xf numFmtId="0" fontId="4" fillId="0" borderId="0" xfId="0" applyFont="1" applyAlignment="1"/>
    <xf numFmtId="17" fontId="6" fillId="0" borderId="11" xfId="0" applyNumberFormat="1" applyFont="1" applyBorder="1" applyAlignment="1">
      <alignment horizontal="center"/>
    </xf>
    <xf numFmtId="17" fontId="6" fillId="0" borderId="7" xfId="0" applyNumberFormat="1" applyFont="1" applyBorder="1" applyAlignment="1">
      <alignment horizontal="center"/>
    </xf>
    <xf numFmtId="17" fontId="6" fillId="0" borderId="6" xfId="0" applyNumberFormat="1" applyFont="1" applyBorder="1" applyAlignment="1">
      <alignment horizontal="center"/>
    </xf>
    <xf numFmtId="164" fontId="6" fillId="0" borderId="0" xfId="0" applyNumberFormat="1" applyFont="1" applyBorder="1"/>
    <xf numFmtId="164" fontId="6" fillId="0" borderId="6" xfId="0" applyNumberFormat="1" applyFont="1" applyBorder="1"/>
    <xf numFmtId="164" fontId="6" fillId="0" borderId="18" xfId="0" applyNumberFormat="1" applyFont="1" applyBorder="1"/>
    <xf numFmtId="0" fontId="6" fillId="3" borderId="0" xfId="0" applyFont="1" applyFill="1" applyAlignment="1"/>
    <xf numFmtId="0" fontId="9" fillId="0" borderId="0" xfId="0" applyFont="1" applyAlignment="1"/>
    <xf numFmtId="165" fontId="7" fillId="0" borderId="10" xfId="0" applyNumberFormat="1" applyFont="1" applyFill="1" applyBorder="1" applyAlignment="1"/>
    <xf numFmtId="164" fontId="7" fillId="2" borderId="0" xfId="0" applyNumberFormat="1" applyFont="1" applyFill="1" applyAlignment="1" applyProtection="1">
      <protection locked="0"/>
    </xf>
    <xf numFmtId="17" fontId="6" fillId="3" borderId="10" xfId="0" applyNumberFormat="1" applyFont="1" applyFill="1" applyBorder="1" applyAlignment="1" applyProtection="1">
      <alignment horizontal="center"/>
      <protection locked="0"/>
    </xf>
    <xf numFmtId="164" fontId="5" fillId="3" borderId="10" xfId="0" applyNumberFormat="1" applyFont="1" applyFill="1" applyBorder="1" applyProtection="1">
      <protection locked="0"/>
    </xf>
    <xf numFmtId="0" fontId="5" fillId="3" borderId="5" xfId="0" applyFont="1" applyFill="1" applyBorder="1" applyAlignment="1" applyProtection="1">
      <protection locked="0"/>
    </xf>
    <xf numFmtId="164" fontId="7" fillId="2" borderId="10" xfId="0" applyNumberFormat="1" applyFont="1" applyFill="1" applyBorder="1" applyAlignment="1" applyProtection="1">
      <protection locked="0"/>
    </xf>
    <xf numFmtId="164" fontId="5" fillId="2" borderId="10" xfId="0" applyNumberFormat="1" applyFont="1" applyFill="1" applyBorder="1" applyProtection="1">
      <protection locked="0"/>
    </xf>
    <xf numFmtId="164" fontId="5" fillId="2" borderId="0" xfId="0" applyNumberFormat="1" applyFont="1" applyFill="1" applyProtection="1">
      <protection locked="0"/>
    </xf>
    <xf numFmtId="0" fontId="7" fillId="3" borderId="5" xfId="0" applyFont="1" applyFill="1" applyBorder="1" applyAlignment="1" applyProtection="1">
      <protection locked="0"/>
    </xf>
    <xf numFmtId="0" fontId="5" fillId="3" borderId="5" xfId="0" applyFont="1" applyFill="1" applyBorder="1" applyProtection="1">
      <protection locked="0"/>
    </xf>
    <xf numFmtId="0" fontId="5" fillId="3" borderId="0" xfId="0" applyFont="1" applyFill="1" applyAlignment="1" applyProtection="1">
      <protection locked="0"/>
    </xf>
    <xf numFmtId="9" fontId="5" fillId="2" borderId="10" xfId="0" applyNumberFormat="1" applyFont="1" applyFill="1" applyBorder="1" applyProtection="1">
      <protection locked="0"/>
    </xf>
    <xf numFmtId="164" fontId="5" fillId="2" borderId="15" xfId="0" applyNumberFormat="1" applyFont="1" applyFill="1" applyBorder="1" applyProtection="1">
      <protection locked="0"/>
    </xf>
    <xf numFmtId="9" fontId="7" fillId="2" borderId="16" xfId="0" applyNumberFormat="1" applyFont="1" applyFill="1" applyBorder="1" applyAlignment="1" applyProtection="1">
      <protection locked="0"/>
    </xf>
    <xf numFmtId="9" fontId="7" fillId="2" borderId="10" xfId="0" applyNumberFormat="1" applyFont="1" applyFill="1" applyBorder="1" applyAlignment="1" applyProtection="1">
      <protection locked="0"/>
    </xf>
    <xf numFmtId="164" fontId="5" fillId="0" borderId="19" xfId="0" applyNumberFormat="1" applyFont="1" applyBorder="1"/>
    <xf numFmtId="164" fontId="5" fillId="0" borderId="20" xfId="0" applyNumberFormat="1" applyFont="1" applyBorder="1"/>
    <xf numFmtId="0" fontId="5" fillId="0" borderId="5" xfId="0" applyFont="1" applyFill="1" applyBorder="1" applyAlignment="1"/>
    <xf numFmtId="164" fontId="5" fillId="0" borderId="10" xfId="0" applyNumberFormat="1" applyFont="1" applyFill="1" applyBorder="1" applyProtection="1">
      <protection locked="0"/>
    </xf>
    <xf numFmtId="164" fontId="5" fillId="0" borderId="0" xfId="0" applyNumberFormat="1" applyFont="1" applyFill="1" applyProtection="1">
      <protection locked="0"/>
    </xf>
    <xf numFmtId="0" fontId="5" fillId="0" borderId="0" xfId="0" applyFont="1" applyFill="1" applyAlignment="1"/>
    <xf numFmtId="0" fontId="3" fillId="0" borderId="0" xfId="0" applyFont="1" applyAlignment="1"/>
    <xf numFmtId="164" fontId="6" fillId="0" borderId="4" xfId="0" applyNumberFormat="1" applyFont="1" applyFill="1" applyBorder="1"/>
    <xf numFmtId="164" fontId="6" fillId="0" borderId="21" xfId="0" applyNumberFormat="1" applyFont="1" applyBorder="1"/>
    <xf numFmtId="164" fontId="5" fillId="0" borderId="0" xfId="0" applyNumberFormat="1" applyFont="1" applyBorder="1"/>
    <xf numFmtId="0" fontId="5" fillId="0" borderId="0" xfId="0" applyFont="1" applyBorder="1"/>
    <xf numFmtId="0" fontId="6" fillId="0" borderId="0" xfId="0" applyFont="1" applyBorder="1"/>
    <xf numFmtId="9" fontId="5" fillId="0" borderId="10" xfId="0" applyNumberFormat="1" applyFont="1" applyFill="1" applyBorder="1" applyProtection="1"/>
    <xf numFmtId="9" fontId="7" fillId="0" borderId="0" xfId="0" applyNumberFormat="1" applyFont="1" applyFill="1" applyAlignment="1" applyProtection="1"/>
    <xf numFmtId="0" fontId="6" fillId="0" borderId="7" xfId="0" applyFont="1" applyBorder="1" applyAlignment="1"/>
    <xf numFmtId="0" fontId="2" fillId="0" borderId="0" xfId="0" applyFont="1" applyAlignment="1"/>
    <xf numFmtId="0" fontId="10" fillId="0" borderId="0" xfId="0" applyFont="1" applyAlignment="1"/>
    <xf numFmtId="0" fontId="6" fillId="0" borderId="7" xfId="0" applyFont="1" applyBorder="1" applyAlignment="1">
      <alignment wrapText="1"/>
    </xf>
    <xf numFmtId="0" fontId="1" fillId="0" borderId="0" xfId="0" applyFont="1" applyAlignment="1"/>
  </cellXfs>
  <cellStyles count="1">
    <cellStyle name="Normal" xfId="0" builtinId="0"/>
  </cellStyles>
  <dxfs count="1">
    <dxf>
      <font>
        <color rgb="FF9C0006"/>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352630</xdr:colOff>
      <xdr:row>1</xdr:row>
      <xdr:rowOff>108656</xdr:rowOff>
    </xdr:from>
    <xdr:to>
      <xdr:col>12</xdr:col>
      <xdr:colOff>338667</xdr:colOff>
      <xdr:row>6</xdr:row>
      <xdr:rowOff>81173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6630" y="306212"/>
          <a:ext cx="2187370" cy="960294"/>
        </a:xfrm>
        <a:prstGeom prst="rect">
          <a:avLst/>
        </a:prstGeom>
      </xdr:spPr>
    </xdr:pic>
    <xdr:clientData/>
  </xdr:twoCellAnchor>
  <xdr:twoCellAnchor editAs="oneCell">
    <xdr:from>
      <xdr:col>12</xdr:col>
      <xdr:colOff>388763</xdr:colOff>
      <xdr:row>1</xdr:row>
      <xdr:rowOff>142210</xdr:rowOff>
    </xdr:from>
    <xdr:to>
      <xdr:col>14</xdr:col>
      <xdr:colOff>642761</xdr:colOff>
      <xdr:row>6</xdr:row>
      <xdr:rowOff>11598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94096" y="339766"/>
          <a:ext cx="1721554" cy="85716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9"/>
  <sheetViews>
    <sheetView tabSelected="1" topLeftCell="A7" zoomScale="90" zoomScaleNormal="90" workbookViewId="0">
      <selection activeCell="N9" sqref="N9"/>
    </sheetView>
  </sheetViews>
  <sheetFormatPr defaultColWidth="8.88671875" defaultRowHeight="15.75"/>
  <cols>
    <col min="1" max="16384" width="8.88671875" style="1"/>
  </cols>
  <sheetData>
    <row r="1" spans="1:8">
      <c r="A1" s="59" t="s">
        <v>119</v>
      </c>
    </row>
    <row r="2" spans="1:8">
      <c r="A2" s="2"/>
    </row>
    <row r="3" spans="1:8">
      <c r="A3" s="58" t="s">
        <v>168</v>
      </c>
      <c r="B3" s="18"/>
      <c r="C3" s="18"/>
      <c r="D3" s="18"/>
      <c r="E3" s="18"/>
      <c r="F3" s="18"/>
      <c r="G3" s="18"/>
      <c r="H3" s="18"/>
    </row>
    <row r="5" spans="1:8">
      <c r="A5" s="59" t="s">
        <v>132</v>
      </c>
    </row>
    <row r="7" spans="1:8" s="51" customFormat="1" ht="15">
      <c r="A7" s="51" t="s">
        <v>121</v>
      </c>
    </row>
    <row r="8" spans="1:8" s="51" customFormat="1" ht="15"/>
    <row r="9" spans="1:8" s="51" customFormat="1" ht="15">
      <c r="A9" s="51" t="s">
        <v>120</v>
      </c>
    </row>
    <row r="10" spans="1:8" s="51" customFormat="1" ht="15"/>
    <row r="11" spans="1:8" s="51" customFormat="1" ht="15">
      <c r="A11" s="51" t="s">
        <v>110</v>
      </c>
    </row>
    <row r="12" spans="1:8" s="51" customFormat="1" ht="15"/>
    <row r="13" spans="1:8" s="51" customFormat="1" ht="15">
      <c r="A13" s="93" t="s">
        <v>197</v>
      </c>
    </row>
    <row r="14" spans="1:8" s="51" customFormat="1" ht="15"/>
    <row r="15" spans="1:8" s="51" customFormat="1" ht="15">
      <c r="A15" s="51" t="s">
        <v>109</v>
      </c>
    </row>
    <row r="16" spans="1:8" s="51" customFormat="1" ht="15"/>
    <row r="17" spans="1:1" s="51" customFormat="1" ht="15">
      <c r="A17" s="51" t="s">
        <v>111</v>
      </c>
    </row>
    <row r="19" spans="1:1">
      <c r="A19" s="59" t="s">
        <v>133</v>
      </c>
    </row>
    <row r="20" spans="1:1" s="51" customFormat="1" ht="15"/>
    <row r="21" spans="1:1" s="51" customFormat="1" ht="15">
      <c r="A21" s="51" t="s">
        <v>112</v>
      </c>
    </row>
    <row r="22" spans="1:1" s="51" customFormat="1" ht="15"/>
    <row r="23" spans="1:1" s="51" customFormat="1" ht="15">
      <c r="A23" s="51" t="s">
        <v>114</v>
      </c>
    </row>
    <row r="25" spans="1:1">
      <c r="A25" s="59" t="s">
        <v>134</v>
      </c>
    </row>
    <row r="26" spans="1:1" s="51" customFormat="1" ht="15"/>
    <row r="27" spans="1:1" s="51" customFormat="1" ht="15">
      <c r="A27" s="51" t="s">
        <v>117</v>
      </c>
    </row>
    <row r="28" spans="1:1" s="51" customFormat="1" ht="15"/>
    <row r="29" spans="1:1" s="51" customFormat="1" ht="15">
      <c r="A29" s="51" t="s">
        <v>114</v>
      </c>
    </row>
    <row r="30" spans="1:1" s="51" customFormat="1" ht="15"/>
    <row r="31" spans="1:1" s="51" customFormat="1" ht="15">
      <c r="A31" s="51" t="s">
        <v>113</v>
      </c>
    </row>
    <row r="32" spans="1:1" s="51" customFormat="1" ht="15"/>
    <row r="33" spans="1:1" s="51" customFormat="1" ht="15">
      <c r="A33" s="51" t="s">
        <v>115</v>
      </c>
    </row>
    <row r="35" spans="1:1">
      <c r="A35" s="59" t="s">
        <v>135</v>
      </c>
    </row>
    <row r="36" spans="1:1" s="51" customFormat="1" ht="15"/>
    <row r="37" spans="1:1" s="51" customFormat="1" ht="15">
      <c r="A37" s="51" t="s">
        <v>116</v>
      </c>
    </row>
    <row r="38" spans="1:1" s="51" customFormat="1" ht="15"/>
    <row r="39" spans="1:1" s="51" customFormat="1">
      <c r="A39" s="59" t="s">
        <v>136</v>
      </c>
    </row>
    <row r="40" spans="1:1" s="51" customFormat="1" ht="15"/>
    <row r="41" spans="1:1" s="51" customFormat="1" ht="15">
      <c r="A41" s="91" t="s">
        <v>170</v>
      </c>
    </row>
    <row r="42" spans="1:1" s="51" customFormat="1" ht="15">
      <c r="A42" s="90"/>
    </row>
    <row r="43" spans="1:1" s="51" customFormat="1" ht="15">
      <c r="A43" s="90" t="s">
        <v>192</v>
      </c>
    </row>
    <row r="44" spans="1:1" s="51" customFormat="1" ht="15"/>
    <row r="45" spans="1:1" s="51" customFormat="1" ht="15">
      <c r="A45" s="51" t="s">
        <v>118</v>
      </c>
    </row>
    <row r="46" spans="1:1" s="51" customFormat="1" ht="15"/>
    <row r="47" spans="1:1" s="51" customFormat="1" ht="15">
      <c r="A47" s="81" t="s">
        <v>147</v>
      </c>
    </row>
    <row r="48" spans="1:1" s="51" customFormat="1" ht="15">
      <c r="A48" s="81"/>
    </row>
    <row r="49" spans="1:1" s="51" customFormat="1" ht="15">
      <c r="A49" s="91" t="s">
        <v>171</v>
      </c>
    </row>
    <row r="50" spans="1:1" s="51" customFormat="1" ht="15">
      <c r="A50" s="81"/>
    </row>
    <row r="51" spans="1:1" s="51" customFormat="1" ht="15">
      <c r="A51" s="90" t="s">
        <v>193</v>
      </c>
    </row>
    <row r="52" spans="1:1" s="51" customFormat="1" ht="15"/>
    <row r="53" spans="1:1" s="51" customFormat="1" ht="15">
      <c r="A53" s="51" t="s">
        <v>118</v>
      </c>
    </row>
    <row r="54" spans="1:1" s="51" customFormat="1" ht="15"/>
    <row r="55" spans="1:1" s="51" customFormat="1" ht="15">
      <c r="A55" s="81" t="s">
        <v>147</v>
      </c>
    </row>
    <row r="56" spans="1:1" s="51" customFormat="1" ht="15">
      <c r="A56" s="81"/>
    </row>
    <row r="57" spans="1:1" s="51" customFormat="1" ht="15">
      <c r="A57" s="90" t="s">
        <v>194</v>
      </c>
    </row>
    <row r="58" spans="1:1" s="51" customFormat="1" ht="15"/>
    <row r="59" spans="1:1">
      <c r="A59" s="1" t="s">
        <v>196</v>
      </c>
    </row>
  </sheetData>
  <sheetProtection algorithmName="SHA-512" hashValue="6sZftLIK47touYSRu2R8rELo11+RW7vwFl1efzG8pHKd2WBk9KhJOGGOVQyA2DZDNLy9PqeRYsfM6sqX72r+sg==" saltValue="Zts9G2L36YHlOYRydTMhMg==" spinCount="100000" sheet="1" objects="1" scenarios="1" selectLockedCell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05"/>
  <sheetViews>
    <sheetView workbookViewId="0">
      <pane xSplit="1" topLeftCell="B1" activePane="topRight" state="frozen"/>
      <selection pane="topRight" activeCell="B3" sqref="B3"/>
    </sheetView>
  </sheetViews>
  <sheetFormatPr defaultColWidth="11.21875" defaultRowHeight="15" customHeight="1"/>
  <cols>
    <col min="1" max="1" width="24.33203125" style="1" bestFit="1" customWidth="1"/>
    <col min="2" max="13" width="10.5546875" style="1" customWidth="1"/>
    <col min="14" max="14" width="10.5546875" style="2" customWidth="1"/>
    <col min="15" max="26" width="10.5546875" style="1" customWidth="1"/>
    <col min="27" max="16384" width="11.21875" style="1"/>
  </cols>
  <sheetData>
    <row r="1" spans="1:16" ht="15.75">
      <c r="A1" s="3" t="s">
        <v>102</v>
      </c>
    </row>
    <row r="3" spans="1:16" ht="15.75">
      <c r="A3" s="10" t="s">
        <v>0</v>
      </c>
      <c r="B3" s="61">
        <v>0</v>
      </c>
    </row>
    <row r="5" spans="1:16" ht="15.75">
      <c r="A5" s="20" t="s">
        <v>1</v>
      </c>
      <c r="B5" s="62">
        <v>43922</v>
      </c>
      <c r="C5" s="62">
        <f>EOMONTH(B5,1)</f>
        <v>43982</v>
      </c>
      <c r="D5" s="62">
        <f t="shared" ref="D5:M5" si="0">EOMONTH(C5,1)</f>
        <v>44012</v>
      </c>
      <c r="E5" s="62">
        <f t="shared" si="0"/>
        <v>44043</v>
      </c>
      <c r="F5" s="62">
        <f t="shared" si="0"/>
        <v>44074</v>
      </c>
      <c r="G5" s="62">
        <f t="shared" si="0"/>
        <v>44104</v>
      </c>
      <c r="H5" s="62">
        <f t="shared" si="0"/>
        <v>44135</v>
      </c>
      <c r="I5" s="62">
        <f t="shared" si="0"/>
        <v>44165</v>
      </c>
      <c r="J5" s="62">
        <f t="shared" si="0"/>
        <v>44196</v>
      </c>
      <c r="K5" s="62">
        <f t="shared" si="0"/>
        <v>44227</v>
      </c>
      <c r="L5" s="62">
        <f t="shared" si="0"/>
        <v>44255</v>
      </c>
      <c r="M5" s="62">
        <f t="shared" si="0"/>
        <v>44286</v>
      </c>
      <c r="N5" s="50" t="s">
        <v>2</v>
      </c>
    </row>
    <row r="6" spans="1:16" ht="15.75">
      <c r="A6" s="29" t="s">
        <v>3</v>
      </c>
      <c r="B6" s="33">
        <f>'2. Debtors'!B35</f>
        <v>0</v>
      </c>
      <c r="C6" s="33">
        <f>'2. Debtors'!C35</f>
        <v>0</v>
      </c>
      <c r="D6" s="33">
        <f>'2. Debtors'!D35</f>
        <v>0</v>
      </c>
      <c r="E6" s="33">
        <f>'2. Debtors'!E35</f>
        <v>0</v>
      </c>
      <c r="F6" s="33">
        <f>'2. Debtors'!F35</f>
        <v>0</v>
      </c>
      <c r="G6" s="33">
        <f>'2. Debtors'!G35</f>
        <v>0</v>
      </c>
      <c r="H6" s="33">
        <f>'2. Debtors'!H35</f>
        <v>0</v>
      </c>
      <c r="I6" s="33">
        <f>'2. Debtors'!I35</f>
        <v>0</v>
      </c>
      <c r="J6" s="33">
        <f>'2. Debtors'!J35</f>
        <v>0</v>
      </c>
      <c r="K6" s="33">
        <f>'2. Debtors'!K35</f>
        <v>0</v>
      </c>
      <c r="L6" s="33">
        <f>'2. Debtors'!L35</f>
        <v>0</v>
      </c>
      <c r="M6" s="11">
        <f>'2. Debtors'!M35</f>
        <v>0</v>
      </c>
      <c r="N6" s="4">
        <f>SUM(B6:M6)</f>
        <v>0</v>
      </c>
    </row>
    <row r="7" spans="1:16" ht="15.75">
      <c r="A7" s="17"/>
      <c r="B7" s="34"/>
      <c r="C7" s="34"/>
      <c r="D7" s="34"/>
      <c r="E7" s="34"/>
      <c r="F7" s="34"/>
      <c r="G7" s="34"/>
      <c r="H7" s="34"/>
      <c r="I7" s="34"/>
      <c r="J7" s="34"/>
      <c r="K7" s="34"/>
      <c r="L7" s="34"/>
      <c r="N7" s="4"/>
    </row>
    <row r="8" spans="1:16" ht="15.75">
      <c r="A8" s="20" t="s">
        <v>7</v>
      </c>
      <c r="B8" s="34"/>
      <c r="C8" s="34"/>
      <c r="D8" s="34"/>
      <c r="E8" s="34"/>
      <c r="F8" s="34"/>
      <c r="G8" s="34"/>
      <c r="H8" s="34"/>
      <c r="I8" s="34"/>
      <c r="J8" s="34"/>
      <c r="K8" s="34"/>
      <c r="L8" s="34"/>
      <c r="N8" s="4"/>
    </row>
    <row r="9" spans="1:16" ht="15.75">
      <c r="A9" s="29" t="s">
        <v>8</v>
      </c>
      <c r="B9" s="33">
        <f>'5. Staff Overhead'!B26+'5. Staff Overhead'!B52+'5. Staff Overhead'!B98+'5. Staff Overhead'!B145</f>
        <v>0</v>
      </c>
      <c r="C9" s="33">
        <f>'5. Staff Overhead'!C26+'5. Staff Overhead'!C52+'5. Staff Overhead'!C98+'5. Staff Overhead'!C145</f>
        <v>0</v>
      </c>
      <c r="D9" s="33">
        <f>'5. Staff Overhead'!D26+'5. Staff Overhead'!D52+'5. Staff Overhead'!D98+'5. Staff Overhead'!D145</f>
        <v>0</v>
      </c>
      <c r="E9" s="33">
        <f>'5. Staff Overhead'!E26+'5. Staff Overhead'!E52+'5. Staff Overhead'!E98+'5. Staff Overhead'!E145</f>
        <v>0</v>
      </c>
      <c r="F9" s="33">
        <f>'5. Staff Overhead'!F26+'5. Staff Overhead'!F52+'5. Staff Overhead'!F98+'5. Staff Overhead'!F145</f>
        <v>0</v>
      </c>
      <c r="G9" s="33">
        <f>'5. Staff Overhead'!G26+'5. Staff Overhead'!G52+'5. Staff Overhead'!G98+'5. Staff Overhead'!G145</f>
        <v>0</v>
      </c>
      <c r="H9" s="33">
        <f>'5. Staff Overhead'!H26+'5. Staff Overhead'!H52+'5. Staff Overhead'!H98+'5. Staff Overhead'!H145</f>
        <v>0</v>
      </c>
      <c r="I9" s="33">
        <f>'5. Staff Overhead'!I26+'5. Staff Overhead'!I52+'5. Staff Overhead'!I98+'5. Staff Overhead'!I145</f>
        <v>0</v>
      </c>
      <c r="J9" s="33">
        <f>'5. Staff Overhead'!J26+'5. Staff Overhead'!J52+'5. Staff Overhead'!J98+'5. Staff Overhead'!J145</f>
        <v>0</v>
      </c>
      <c r="K9" s="33">
        <f>'5. Staff Overhead'!K26+'5. Staff Overhead'!K52+'5. Staff Overhead'!K98+'5. Staff Overhead'!K145</f>
        <v>0</v>
      </c>
      <c r="L9" s="33">
        <f>'5. Staff Overhead'!L26+'5. Staff Overhead'!L52+'5. Staff Overhead'!L98+'5. Staff Overhead'!L145</f>
        <v>0</v>
      </c>
      <c r="M9" s="33">
        <f>'5. Staff Overhead'!M26+'5. Staff Overhead'!M52+'5. Staff Overhead'!M98+'5. Staff Overhead'!M145</f>
        <v>0</v>
      </c>
      <c r="N9" s="55">
        <f>SUM(B9:M9)</f>
        <v>0</v>
      </c>
    </row>
    <row r="10" spans="1:16" ht="15.75">
      <c r="A10" s="30" t="s">
        <v>12</v>
      </c>
      <c r="B10" s="35">
        <f>'4. Overhead Projections'!B45</f>
        <v>0</v>
      </c>
      <c r="C10" s="35">
        <f>'4. Overhead Projections'!C45</f>
        <v>0</v>
      </c>
      <c r="D10" s="35">
        <f>'4. Overhead Projections'!D45</f>
        <v>0</v>
      </c>
      <c r="E10" s="35">
        <f>'4. Overhead Projections'!E45</f>
        <v>0</v>
      </c>
      <c r="F10" s="35">
        <f>'4. Overhead Projections'!F45</f>
        <v>0</v>
      </c>
      <c r="G10" s="35">
        <f>'4. Overhead Projections'!G45</f>
        <v>0</v>
      </c>
      <c r="H10" s="35">
        <f>'4. Overhead Projections'!H45</f>
        <v>0</v>
      </c>
      <c r="I10" s="35">
        <f>'4. Overhead Projections'!I45</f>
        <v>0</v>
      </c>
      <c r="J10" s="35">
        <f>'4. Overhead Projections'!J45</f>
        <v>0</v>
      </c>
      <c r="K10" s="35">
        <f>'4. Overhead Projections'!K45</f>
        <v>0</v>
      </c>
      <c r="L10" s="35">
        <f>'4. Overhead Projections'!L45</f>
        <v>0</v>
      </c>
      <c r="M10" s="16">
        <f>'4. Overhead Projections'!M45</f>
        <v>0</v>
      </c>
      <c r="N10" s="56">
        <f>SUM(B10:M10)</f>
        <v>0</v>
      </c>
    </row>
    <row r="11" spans="1:16" ht="15.75">
      <c r="A11" s="29"/>
      <c r="B11" s="33">
        <f>SUM(B9:B10)</f>
        <v>0</v>
      </c>
      <c r="C11" s="33">
        <f t="shared" ref="C11:L11" si="1">SUM(C9:C10)</f>
        <v>0</v>
      </c>
      <c r="D11" s="33">
        <f t="shared" si="1"/>
        <v>0</v>
      </c>
      <c r="E11" s="33">
        <f t="shared" si="1"/>
        <v>0</v>
      </c>
      <c r="F11" s="33">
        <f t="shared" si="1"/>
        <v>0</v>
      </c>
      <c r="G11" s="33">
        <f t="shared" si="1"/>
        <v>0</v>
      </c>
      <c r="H11" s="33">
        <f t="shared" si="1"/>
        <v>0</v>
      </c>
      <c r="I11" s="33">
        <f t="shared" si="1"/>
        <v>0</v>
      </c>
      <c r="J11" s="33">
        <f t="shared" si="1"/>
        <v>0</v>
      </c>
      <c r="K11" s="33">
        <f t="shared" si="1"/>
        <v>0</v>
      </c>
      <c r="L11" s="33">
        <f t="shared" si="1"/>
        <v>0</v>
      </c>
      <c r="M11" s="15">
        <f t="shared" ref="M11" si="2">SUM(M9:M10)</f>
        <v>0</v>
      </c>
      <c r="N11" s="55">
        <f>SUM(N9:N10)</f>
        <v>0</v>
      </c>
      <c r="P11" s="45"/>
    </row>
    <row r="12" spans="1:16" ht="15.75">
      <c r="A12" s="29"/>
      <c r="B12" s="33"/>
      <c r="C12" s="33"/>
      <c r="D12" s="33"/>
      <c r="E12" s="33"/>
      <c r="F12" s="33"/>
      <c r="G12" s="33"/>
      <c r="H12" s="33"/>
      <c r="I12" s="33"/>
      <c r="J12" s="33"/>
      <c r="K12" s="33"/>
      <c r="L12" s="33"/>
      <c r="M12" s="15"/>
      <c r="N12" s="55"/>
    </row>
    <row r="13" spans="1:16" ht="15.75">
      <c r="A13" s="29" t="s">
        <v>13</v>
      </c>
      <c r="B13" s="33">
        <f>'3. Creditors'!B37</f>
        <v>0</v>
      </c>
      <c r="C13" s="33">
        <f>'3. Creditors'!C37</f>
        <v>0</v>
      </c>
      <c r="D13" s="33">
        <f>'3. Creditors'!D37</f>
        <v>0</v>
      </c>
      <c r="E13" s="33">
        <f>'3. Creditors'!E37</f>
        <v>0</v>
      </c>
      <c r="F13" s="33">
        <f>'3. Creditors'!F37</f>
        <v>0</v>
      </c>
      <c r="G13" s="33">
        <f>'3. Creditors'!G37</f>
        <v>0</v>
      </c>
      <c r="H13" s="33">
        <f>'3. Creditors'!H37</f>
        <v>0</v>
      </c>
      <c r="I13" s="33">
        <f>'3. Creditors'!I37</f>
        <v>0</v>
      </c>
      <c r="J13" s="33">
        <f>'3. Creditors'!J37</f>
        <v>0</v>
      </c>
      <c r="K13" s="33">
        <f>'3. Creditors'!K37</f>
        <v>0</v>
      </c>
      <c r="L13" s="33">
        <f>'3. Creditors'!L37</f>
        <v>0</v>
      </c>
      <c r="M13" s="15">
        <f>'3. Creditors'!N37</f>
        <v>0</v>
      </c>
      <c r="N13" s="55">
        <f>SUM(B13:M13)</f>
        <v>0</v>
      </c>
      <c r="P13" s="45"/>
    </row>
    <row r="14" spans="1:16" ht="15.75">
      <c r="A14" s="29"/>
      <c r="B14" s="33"/>
      <c r="C14" s="33"/>
      <c r="D14" s="33"/>
      <c r="E14" s="33"/>
      <c r="F14" s="33"/>
      <c r="G14" s="33"/>
      <c r="H14" s="33"/>
      <c r="I14" s="33"/>
      <c r="J14" s="33"/>
      <c r="K14" s="33"/>
      <c r="L14" s="33"/>
      <c r="M14" s="15"/>
      <c r="N14" s="55"/>
    </row>
    <row r="15" spans="1:16" ht="15.75">
      <c r="A15" s="29" t="s">
        <v>105</v>
      </c>
      <c r="B15" s="63">
        <v>0</v>
      </c>
      <c r="C15" s="63">
        <v>0</v>
      </c>
      <c r="D15" s="63">
        <v>0</v>
      </c>
      <c r="E15" s="63">
        <v>0</v>
      </c>
      <c r="F15" s="63">
        <v>0</v>
      </c>
      <c r="G15" s="63">
        <v>0</v>
      </c>
      <c r="H15" s="63">
        <v>0</v>
      </c>
      <c r="I15" s="63">
        <v>0</v>
      </c>
      <c r="J15" s="63">
        <v>0</v>
      </c>
      <c r="K15" s="63">
        <v>0</v>
      </c>
      <c r="L15" s="63">
        <v>0</v>
      </c>
      <c r="M15" s="63">
        <v>0</v>
      </c>
      <c r="N15" s="55">
        <f t="shared" ref="N15" si="3">SUM(B15:M15)</f>
        <v>0</v>
      </c>
    </row>
    <row r="16" spans="1:16" ht="15.75">
      <c r="A16" s="29" t="s">
        <v>169</v>
      </c>
      <c r="B16" s="63">
        <v>0</v>
      </c>
      <c r="C16" s="63">
        <v>0</v>
      </c>
      <c r="D16" s="63">
        <v>0</v>
      </c>
      <c r="E16" s="63">
        <v>0</v>
      </c>
      <c r="F16" s="63">
        <v>0</v>
      </c>
      <c r="G16" s="63">
        <v>0</v>
      </c>
      <c r="H16" s="63">
        <v>0</v>
      </c>
      <c r="I16" s="63">
        <v>0</v>
      </c>
      <c r="J16" s="63">
        <v>0</v>
      </c>
      <c r="K16" s="63">
        <v>0</v>
      </c>
      <c r="L16" s="63">
        <v>0</v>
      </c>
      <c r="M16" s="63">
        <v>0</v>
      </c>
      <c r="N16" s="55">
        <f t="shared" ref="N16" si="4">SUM(B16:M16)</f>
        <v>0</v>
      </c>
    </row>
    <row r="17" spans="1:16" ht="15.75">
      <c r="A17" s="29" t="s">
        <v>108</v>
      </c>
      <c r="B17" s="63">
        <v>0</v>
      </c>
      <c r="C17" s="63">
        <v>0</v>
      </c>
      <c r="D17" s="63">
        <v>0</v>
      </c>
      <c r="E17" s="63">
        <v>0</v>
      </c>
      <c r="F17" s="63">
        <v>0</v>
      </c>
      <c r="G17" s="63">
        <v>0</v>
      </c>
      <c r="H17" s="63">
        <v>0</v>
      </c>
      <c r="I17" s="63">
        <v>0</v>
      </c>
      <c r="J17" s="63">
        <v>0</v>
      </c>
      <c r="K17" s="63">
        <v>0</v>
      </c>
      <c r="L17" s="63">
        <v>0</v>
      </c>
      <c r="M17" s="63">
        <v>0</v>
      </c>
      <c r="N17" s="55">
        <f t="shared" ref="N17" si="5">SUM(B17:M17)</f>
        <v>0</v>
      </c>
    </row>
    <row r="18" spans="1:16" ht="15.75">
      <c r="A18" s="17"/>
      <c r="B18" s="34"/>
      <c r="C18" s="34"/>
      <c r="D18" s="34"/>
      <c r="E18" s="34"/>
      <c r="F18" s="34"/>
      <c r="G18" s="34"/>
      <c r="H18" s="34"/>
      <c r="I18" s="34"/>
      <c r="J18" s="34"/>
      <c r="K18" s="34"/>
      <c r="L18" s="34"/>
      <c r="M18" s="17"/>
      <c r="N18" s="55"/>
    </row>
    <row r="19" spans="1:16" ht="15.75">
      <c r="A19" s="17" t="s">
        <v>106</v>
      </c>
      <c r="B19" s="33">
        <f>B6-B11-B13+B16+B15+B17</f>
        <v>0</v>
      </c>
      <c r="C19" s="33">
        <f t="shared" ref="C19:M19" si="6">C6-C11-C13+C16+C15+C17</f>
        <v>0</v>
      </c>
      <c r="D19" s="33">
        <f t="shared" si="6"/>
        <v>0</v>
      </c>
      <c r="E19" s="33">
        <f t="shared" si="6"/>
        <v>0</v>
      </c>
      <c r="F19" s="33">
        <f t="shared" si="6"/>
        <v>0</v>
      </c>
      <c r="G19" s="33">
        <f t="shared" si="6"/>
        <v>0</v>
      </c>
      <c r="H19" s="33">
        <f t="shared" si="6"/>
        <v>0</v>
      </c>
      <c r="I19" s="33">
        <f t="shared" si="6"/>
        <v>0</v>
      </c>
      <c r="J19" s="33">
        <f t="shared" si="6"/>
        <v>0</v>
      </c>
      <c r="K19" s="33">
        <f t="shared" si="6"/>
        <v>0</v>
      </c>
      <c r="L19" s="33">
        <f t="shared" si="6"/>
        <v>0</v>
      </c>
      <c r="M19" s="33">
        <f t="shared" si="6"/>
        <v>0</v>
      </c>
      <c r="N19" s="57">
        <f>N6-N11-N13+N16+N15+N17</f>
        <v>0</v>
      </c>
      <c r="O19" s="19"/>
      <c r="P19" s="45"/>
    </row>
    <row r="20" spans="1:16" ht="15.75">
      <c r="A20" s="17"/>
      <c r="B20" s="34"/>
      <c r="C20" s="34"/>
      <c r="D20" s="34"/>
      <c r="E20" s="34"/>
      <c r="F20" s="34"/>
      <c r="G20" s="34"/>
      <c r="H20" s="34"/>
      <c r="I20" s="34"/>
      <c r="J20" s="34"/>
      <c r="K20" s="34"/>
      <c r="L20" s="34"/>
      <c r="N20" s="4"/>
    </row>
    <row r="21" spans="1:16" ht="15.75">
      <c r="A21" s="31" t="s">
        <v>14</v>
      </c>
      <c r="B21" s="36">
        <f>$B$3+B19</f>
        <v>0</v>
      </c>
      <c r="C21" s="36">
        <f t="shared" ref="C21:M21" si="7">B21+C19</f>
        <v>0</v>
      </c>
      <c r="D21" s="36">
        <f t="shared" si="7"/>
        <v>0</v>
      </c>
      <c r="E21" s="36">
        <f t="shared" si="7"/>
        <v>0</v>
      </c>
      <c r="F21" s="36">
        <f t="shared" si="7"/>
        <v>0</v>
      </c>
      <c r="G21" s="36">
        <f t="shared" si="7"/>
        <v>0</v>
      </c>
      <c r="H21" s="36">
        <f t="shared" si="7"/>
        <v>0</v>
      </c>
      <c r="I21" s="36">
        <f t="shared" si="7"/>
        <v>0</v>
      </c>
      <c r="J21" s="36">
        <f t="shared" si="7"/>
        <v>0</v>
      </c>
      <c r="K21" s="36">
        <f t="shared" si="7"/>
        <v>0</v>
      </c>
      <c r="L21" s="36">
        <f t="shared" si="7"/>
        <v>0</v>
      </c>
      <c r="M21" s="12">
        <f t="shared" si="7"/>
        <v>0</v>
      </c>
      <c r="N21" s="9">
        <f>B3+N19</f>
        <v>0</v>
      </c>
    </row>
    <row r="22" spans="1:16" ht="15.75">
      <c r="A22" s="17"/>
      <c r="B22" s="34"/>
      <c r="C22" s="34"/>
      <c r="D22" s="34"/>
      <c r="E22" s="34"/>
      <c r="F22" s="34"/>
      <c r="G22" s="34"/>
      <c r="H22" s="34"/>
      <c r="I22" s="34"/>
      <c r="J22" s="34"/>
      <c r="K22" s="34"/>
      <c r="L22" s="34"/>
      <c r="N22" s="4"/>
    </row>
    <row r="23" spans="1:16" ht="32.25" customHeight="1">
      <c r="A23" s="32" t="s">
        <v>19</v>
      </c>
      <c r="B23" s="33">
        <f>B21+B13</f>
        <v>0</v>
      </c>
      <c r="C23" s="33">
        <f>C21+SUM($B$13:C13)</f>
        <v>0</v>
      </c>
      <c r="D23" s="33">
        <f>D21+SUM($B$13:D13)</f>
        <v>0</v>
      </c>
      <c r="E23" s="33">
        <f>E21+SUM($B$13:E13)</f>
        <v>0</v>
      </c>
      <c r="F23" s="33">
        <f>F21+SUM($B$13:F13)</f>
        <v>0</v>
      </c>
      <c r="G23" s="33">
        <f>G21+SUM($B$13:G13)</f>
        <v>0</v>
      </c>
      <c r="H23" s="33">
        <f>H21+SUM($B$13:H13)</f>
        <v>0</v>
      </c>
      <c r="I23" s="33">
        <f>I21+SUM($B$13:I13)</f>
        <v>0</v>
      </c>
      <c r="J23" s="33">
        <f>J21+SUM($B$13:J13)</f>
        <v>0</v>
      </c>
      <c r="K23" s="33">
        <f>K21+SUM($B$13:K13)</f>
        <v>0</v>
      </c>
      <c r="L23" s="33">
        <f>L21+SUM($B$13:L13)</f>
        <v>0</v>
      </c>
      <c r="M23" s="33">
        <f>M21+SUM($B$13:M13)</f>
        <v>0</v>
      </c>
      <c r="N23" s="55">
        <f>M23</f>
        <v>0</v>
      </c>
    </row>
    <row r="24" spans="1:16" ht="32.25" customHeight="1">
      <c r="A24" s="13"/>
      <c r="B24" s="14"/>
      <c r="C24" s="14"/>
      <c r="D24" s="14"/>
      <c r="E24" s="14"/>
      <c r="F24" s="14"/>
      <c r="G24" s="14"/>
      <c r="H24" s="14"/>
      <c r="I24" s="14"/>
      <c r="J24" s="14"/>
      <c r="K24" s="14"/>
      <c r="L24" s="14"/>
      <c r="M24" s="14"/>
    </row>
    <row r="26" spans="1:16" ht="15.75" customHeight="1">
      <c r="A26" s="11"/>
    </row>
    <row r="27" spans="1:16" ht="15.75" customHeight="1"/>
    <row r="28" spans="1:16" ht="15.75" customHeight="1"/>
    <row r="29" spans="1:16" ht="15.75" customHeight="1"/>
    <row r="30" spans="1:16" ht="15.75" customHeight="1"/>
    <row r="31" spans="1:16" ht="15.75" customHeight="1"/>
    <row r="32" spans="1: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sheetProtection algorithmName="SHA-512" hashValue="ZmYKhmXmMh+ag3ur3S5WBabpmKrjVFaP9eCXjWD8jX9pGyMGmwcXtq0GWJSpVaBIXx8F1dnPBbNJ+05c9PF7wQ==" saltValue="4vqlIe5HkOtFnJLQNhqUfQ==" spinCount="100000" sheet="1" objects="1" scenarios="1" selectLockedCells="1"/>
  <conditionalFormatting sqref="B21:M21 B19:N19">
    <cfRule type="cellIs" dxfId="0" priority="1" operator="lessThan">
      <formula>0</formula>
    </cfRule>
  </conditionalFormatting>
  <pageMargins left="0.7" right="0.7" top="0.75" bottom="0.75" header="0" footer="0"/>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018"/>
  <sheetViews>
    <sheetView workbookViewId="0">
      <pane xSplit="1" topLeftCell="B1" activePane="topRight" state="frozen"/>
      <selection pane="topRight" activeCell="A4" sqref="A4"/>
    </sheetView>
  </sheetViews>
  <sheetFormatPr defaultColWidth="11.21875" defaultRowHeight="15" customHeight="1"/>
  <cols>
    <col min="1" max="1" width="22.88671875" style="1" customWidth="1"/>
    <col min="2" max="3" width="10.5546875" style="1" customWidth="1"/>
    <col min="4" max="4" width="10.88671875" style="1" customWidth="1"/>
    <col min="5" max="5" width="10.5546875" style="1" customWidth="1"/>
    <col min="6" max="6" width="11.33203125" style="1" customWidth="1"/>
    <col min="7" max="13" width="10.5546875" style="1" customWidth="1"/>
    <col min="14" max="14" width="10.5546875" style="2" customWidth="1"/>
    <col min="15" max="26" width="10.5546875" style="1" customWidth="1"/>
    <col min="27" max="16384" width="11.21875" style="1"/>
  </cols>
  <sheetData>
    <row r="1" spans="1:14" ht="15.75">
      <c r="A1" s="3" t="s">
        <v>101</v>
      </c>
    </row>
    <row r="3" spans="1:14" ht="15.75">
      <c r="A3" s="37"/>
      <c r="B3" s="52">
        <f>'1. Cashflow'!B5</f>
        <v>43922</v>
      </c>
      <c r="C3" s="52">
        <f>'1. Cashflow'!C5</f>
        <v>43982</v>
      </c>
      <c r="D3" s="52">
        <f>'1. Cashflow'!D5</f>
        <v>44012</v>
      </c>
      <c r="E3" s="52">
        <f>'1. Cashflow'!E5</f>
        <v>44043</v>
      </c>
      <c r="F3" s="52">
        <f>'1. Cashflow'!F5</f>
        <v>44074</v>
      </c>
      <c r="G3" s="52">
        <f>'1. Cashflow'!G5</f>
        <v>44104</v>
      </c>
      <c r="H3" s="52">
        <f>'1. Cashflow'!H5</f>
        <v>44135</v>
      </c>
      <c r="I3" s="52">
        <f>'1. Cashflow'!I5</f>
        <v>44165</v>
      </c>
      <c r="J3" s="52">
        <f>'1. Cashflow'!J5</f>
        <v>44196</v>
      </c>
      <c r="K3" s="52">
        <f>'1. Cashflow'!K5</f>
        <v>44227</v>
      </c>
      <c r="L3" s="52">
        <f>'1. Cashflow'!L5</f>
        <v>44255</v>
      </c>
      <c r="M3" s="53">
        <f>'1. Cashflow'!M5</f>
        <v>44286</v>
      </c>
      <c r="N3" s="46" t="s">
        <v>2</v>
      </c>
    </row>
    <row r="4" spans="1:14" ht="15.75">
      <c r="A4" s="64" t="s">
        <v>25</v>
      </c>
      <c r="B4" s="65">
        <v>0</v>
      </c>
      <c r="C4" s="65">
        <v>0</v>
      </c>
      <c r="D4" s="65">
        <v>0</v>
      </c>
      <c r="E4" s="65">
        <v>0</v>
      </c>
      <c r="F4" s="65">
        <v>0</v>
      </c>
      <c r="G4" s="65">
        <v>0</v>
      </c>
      <c r="H4" s="65">
        <v>0</v>
      </c>
      <c r="I4" s="65">
        <v>0</v>
      </c>
      <c r="J4" s="65">
        <v>0</v>
      </c>
      <c r="K4" s="65">
        <v>0</v>
      </c>
      <c r="L4" s="65">
        <v>0</v>
      </c>
      <c r="M4" s="61">
        <v>0</v>
      </c>
      <c r="N4" s="4">
        <f>SUM(B4:M4)</f>
        <v>0</v>
      </c>
    </row>
    <row r="5" spans="1:14" ht="15.75">
      <c r="A5" s="64" t="s">
        <v>26</v>
      </c>
      <c r="B5" s="65">
        <v>0</v>
      </c>
      <c r="C5" s="65">
        <v>0</v>
      </c>
      <c r="D5" s="65">
        <v>0</v>
      </c>
      <c r="E5" s="65">
        <v>0</v>
      </c>
      <c r="F5" s="65">
        <v>0</v>
      </c>
      <c r="G5" s="65">
        <v>0</v>
      </c>
      <c r="H5" s="65">
        <v>0</v>
      </c>
      <c r="I5" s="65">
        <v>0</v>
      </c>
      <c r="J5" s="65">
        <v>0</v>
      </c>
      <c r="K5" s="65">
        <v>0</v>
      </c>
      <c r="L5" s="65">
        <v>0</v>
      </c>
      <c r="M5" s="61">
        <v>0</v>
      </c>
      <c r="N5" s="4">
        <f t="shared" ref="N5:N13" si="0">SUM(B5:M5)</f>
        <v>0</v>
      </c>
    </row>
    <row r="6" spans="1:14" ht="15.75">
      <c r="A6" s="64" t="s">
        <v>27</v>
      </c>
      <c r="B6" s="65">
        <v>0</v>
      </c>
      <c r="C6" s="65">
        <v>0</v>
      </c>
      <c r="D6" s="65">
        <v>0</v>
      </c>
      <c r="E6" s="65">
        <v>0</v>
      </c>
      <c r="F6" s="65">
        <v>0</v>
      </c>
      <c r="G6" s="65">
        <v>0</v>
      </c>
      <c r="H6" s="65">
        <v>0</v>
      </c>
      <c r="I6" s="65">
        <v>0</v>
      </c>
      <c r="J6" s="65">
        <v>0</v>
      </c>
      <c r="K6" s="65">
        <v>0</v>
      </c>
      <c r="L6" s="65">
        <v>0</v>
      </c>
      <c r="M6" s="65">
        <v>0</v>
      </c>
      <c r="N6" s="4">
        <f t="shared" si="0"/>
        <v>0</v>
      </c>
    </row>
    <row r="7" spans="1:14" ht="15.75">
      <c r="A7" s="64" t="s">
        <v>28</v>
      </c>
      <c r="B7" s="65">
        <v>0</v>
      </c>
      <c r="C7" s="65">
        <v>0</v>
      </c>
      <c r="D7" s="65">
        <v>0</v>
      </c>
      <c r="E7" s="65">
        <v>0</v>
      </c>
      <c r="F7" s="65">
        <v>0</v>
      </c>
      <c r="G7" s="65">
        <v>0</v>
      </c>
      <c r="H7" s="65">
        <v>0</v>
      </c>
      <c r="I7" s="65">
        <v>0</v>
      </c>
      <c r="J7" s="65">
        <v>0</v>
      </c>
      <c r="K7" s="65">
        <v>0</v>
      </c>
      <c r="L7" s="65">
        <v>0</v>
      </c>
      <c r="M7" s="61">
        <v>0</v>
      </c>
      <c r="N7" s="4">
        <f t="shared" si="0"/>
        <v>0</v>
      </c>
    </row>
    <row r="8" spans="1:14" ht="15.75">
      <c r="A8" s="64" t="s">
        <v>29</v>
      </c>
      <c r="B8" s="65">
        <v>0</v>
      </c>
      <c r="C8" s="65">
        <v>0</v>
      </c>
      <c r="D8" s="65">
        <v>0</v>
      </c>
      <c r="E8" s="65">
        <v>0</v>
      </c>
      <c r="F8" s="65">
        <v>0</v>
      </c>
      <c r="G8" s="65">
        <v>0</v>
      </c>
      <c r="H8" s="65">
        <v>0</v>
      </c>
      <c r="I8" s="65">
        <v>0</v>
      </c>
      <c r="J8" s="65">
        <v>0</v>
      </c>
      <c r="K8" s="65">
        <v>0</v>
      </c>
      <c r="L8" s="65">
        <v>0</v>
      </c>
      <c r="M8" s="61">
        <v>0</v>
      </c>
      <c r="N8" s="4">
        <f t="shared" si="0"/>
        <v>0</v>
      </c>
    </row>
    <row r="9" spans="1:14" ht="15.75">
      <c r="A9" s="64" t="s">
        <v>30</v>
      </c>
      <c r="B9" s="65">
        <v>0</v>
      </c>
      <c r="C9" s="66">
        <v>0</v>
      </c>
      <c r="D9" s="66">
        <v>0</v>
      </c>
      <c r="E9" s="65">
        <v>0</v>
      </c>
      <c r="F9" s="66">
        <v>0</v>
      </c>
      <c r="G9" s="65">
        <v>0</v>
      </c>
      <c r="H9" s="65">
        <v>0</v>
      </c>
      <c r="I9" s="66">
        <v>0</v>
      </c>
      <c r="J9" s="65">
        <v>0</v>
      </c>
      <c r="K9" s="65">
        <v>0</v>
      </c>
      <c r="L9" s="66">
        <v>0</v>
      </c>
      <c r="M9" s="67">
        <v>0</v>
      </c>
      <c r="N9" s="4">
        <f t="shared" si="0"/>
        <v>0</v>
      </c>
    </row>
    <row r="10" spans="1:14" ht="15.75">
      <c r="A10" s="64" t="s">
        <v>31</v>
      </c>
      <c r="B10" s="66">
        <v>0</v>
      </c>
      <c r="C10" s="65">
        <v>0</v>
      </c>
      <c r="D10" s="65">
        <v>0</v>
      </c>
      <c r="E10" s="66">
        <v>0</v>
      </c>
      <c r="F10" s="66">
        <v>0</v>
      </c>
      <c r="G10" s="66">
        <v>0</v>
      </c>
      <c r="H10" s="66">
        <v>0</v>
      </c>
      <c r="I10" s="65">
        <v>0</v>
      </c>
      <c r="J10" s="65">
        <v>0</v>
      </c>
      <c r="K10" s="66">
        <v>0</v>
      </c>
      <c r="L10" s="66">
        <v>0</v>
      </c>
      <c r="M10" s="67">
        <v>0</v>
      </c>
      <c r="N10" s="4">
        <f t="shared" si="0"/>
        <v>0</v>
      </c>
    </row>
    <row r="11" spans="1:14" ht="15.75">
      <c r="A11" s="64" t="s">
        <v>32</v>
      </c>
      <c r="B11" s="66">
        <v>0</v>
      </c>
      <c r="C11" s="66">
        <v>0</v>
      </c>
      <c r="D11" s="66">
        <v>0</v>
      </c>
      <c r="E11" s="66">
        <v>0</v>
      </c>
      <c r="F11" s="66">
        <v>0</v>
      </c>
      <c r="G11" s="65">
        <v>0</v>
      </c>
      <c r="H11" s="66">
        <v>0</v>
      </c>
      <c r="I11" s="66">
        <v>0</v>
      </c>
      <c r="J11" s="66">
        <v>0</v>
      </c>
      <c r="K11" s="66">
        <v>0</v>
      </c>
      <c r="L11" s="66">
        <v>0</v>
      </c>
      <c r="M11" s="67">
        <v>0</v>
      </c>
      <c r="N11" s="4">
        <f t="shared" si="0"/>
        <v>0</v>
      </c>
    </row>
    <row r="12" spans="1:14" ht="15.75">
      <c r="A12" s="64" t="s">
        <v>33</v>
      </c>
      <c r="B12" s="66">
        <v>0</v>
      </c>
      <c r="C12" s="66">
        <v>0</v>
      </c>
      <c r="D12" s="66">
        <v>0</v>
      </c>
      <c r="E12" s="66">
        <v>0</v>
      </c>
      <c r="F12" s="66">
        <v>0</v>
      </c>
      <c r="G12" s="66">
        <v>0</v>
      </c>
      <c r="H12" s="66">
        <v>0</v>
      </c>
      <c r="I12" s="66">
        <v>0</v>
      </c>
      <c r="J12" s="66">
        <v>0</v>
      </c>
      <c r="K12" s="66">
        <v>0</v>
      </c>
      <c r="L12" s="66">
        <v>0</v>
      </c>
      <c r="M12" s="67">
        <v>0</v>
      </c>
      <c r="N12" s="4">
        <f t="shared" si="0"/>
        <v>0</v>
      </c>
    </row>
    <row r="13" spans="1:14" ht="15.75">
      <c r="A13" s="64" t="s">
        <v>34</v>
      </c>
      <c r="B13" s="66">
        <v>0</v>
      </c>
      <c r="C13" s="66">
        <v>0</v>
      </c>
      <c r="D13" s="66">
        <v>0</v>
      </c>
      <c r="E13" s="66">
        <v>0</v>
      </c>
      <c r="F13" s="66">
        <v>0</v>
      </c>
      <c r="G13" s="66">
        <v>0</v>
      </c>
      <c r="H13" s="66">
        <v>0</v>
      </c>
      <c r="I13" s="66">
        <v>0</v>
      </c>
      <c r="J13" s="66">
        <v>0</v>
      </c>
      <c r="K13" s="66">
        <v>0</v>
      </c>
      <c r="L13" s="66">
        <v>0</v>
      </c>
      <c r="M13" s="67">
        <v>0</v>
      </c>
      <c r="N13" s="4">
        <f t="shared" si="0"/>
        <v>0</v>
      </c>
    </row>
    <row r="14" spans="1:14" ht="15.75">
      <c r="A14" s="64" t="s">
        <v>35</v>
      </c>
      <c r="B14" s="66">
        <v>0</v>
      </c>
      <c r="C14" s="66">
        <v>0</v>
      </c>
      <c r="D14" s="66">
        <v>0</v>
      </c>
      <c r="E14" s="66">
        <v>0</v>
      </c>
      <c r="F14" s="66">
        <v>0</v>
      </c>
      <c r="G14" s="66">
        <v>0</v>
      </c>
      <c r="H14" s="66">
        <v>0</v>
      </c>
      <c r="I14" s="66">
        <v>0</v>
      </c>
      <c r="J14" s="66">
        <v>0</v>
      </c>
      <c r="K14" s="66">
        <v>0</v>
      </c>
      <c r="L14" s="66">
        <v>0</v>
      </c>
      <c r="M14" s="67">
        <v>0</v>
      </c>
      <c r="N14" s="4">
        <f t="shared" ref="N14:N23" si="1">SUM(B14:M14)</f>
        <v>0</v>
      </c>
    </row>
    <row r="15" spans="1:14" ht="15.75">
      <c r="A15" s="64" t="s">
        <v>36</v>
      </c>
      <c r="B15" s="66">
        <v>0</v>
      </c>
      <c r="C15" s="66">
        <v>0</v>
      </c>
      <c r="D15" s="66">
        <v>0</v>
      </c>
      <c r="E15" s="66">
        <v>0</v>
      </c>
      <c r="F15" s="66">
        <v>0</v>
      </c>
      <c r="G15" s="66">
        <v>0</v>
      </c>
      <c r="H15" s="66">
        <v>0</v>
      </c>
      <c r="I15" s="66">
        <v>0</v>
      </c>
      <c r="J15" s="66">
        <v>0</v>
      </c>
      <c r="K15" s="66">
        <v>0</v>
      </c>
      <c r="L15" s="66">
        <v>0</v>
      </c>
      <c r="M15" s="67">
        <v>0</v>
      </c>
      <c r="N15" s="4">
        <f t="shared" si="1"/>
        <v>0</v>
      </c>
    </row>
    <row r="16" spans="1:14" ht="15.75">
      <c r="A16" s="64" t="s">
        <v>37</v>
      </c>
      <c r="B16" s="66">
        <v>0</v>
      </c>
      <c r="C16" s="66">
        <v>0</v>
      </c>
      <c r="D16" s="66">
        <v>0</v>
      </c>
      <c r="E16" s="66">
        <v>0</v>
      </c>
      <c r="F16" s="66">
        <v>0</v>
      </c>
      <c r="G16" s="66">
        <v>0</v>
      </c>
      <c r="H16" s="66">
        <v>0</v>
      </c>
      <c r="I16" s="66">
        <v>0</v>
      </c>
      <c r="J16" s="66">
        <v>0</v>
      </c>
      <c r="K16" s="66">
        <v>0</v>
      </c>
      <c r="L16" s="66">
        <v>0</v>
      </c>
      <c r="M16" s="67">
        <v>0</v>
      </c>
      <c r="N16" s="4">
        <f t="shared" si="1"/>
        <v>0</v>
      </c>
    </row>
    <row r="17" spans="1:14" ht="15.75">
      <c r="A17" s="64" t="s">
        <v>38</v>
      </c>
      <c r="B17" s="66">
        <v>0</v>
      </c>
      <c r="C17" s="66">
        <v>0</v>
      </c>
      <c r="D17" s="66">
        <v>0</v>
      </c>
      <c r="E17" s="66">
        <v>0</v>
      </c>
      <c r="F17" s="66">
        <v>0</v>
      </c>
      <c r="G17" s="66">
        <v>0</v>
      </c>
      <c r="H17" s="66">
        <v>0</v>
      </c>
      <c r="I17" s="66">
        <v>0</v>
      </c>
      <c r="J17" s="66">
        <v>0</v>
      </c>
      <c r="K17" s="66">
        <v>0</v>
      </c>
      <c r="L17" s="66">
        <v>0</v>
      </c>
      <c r="M17" s="67">
        <v>0</v>
      </c>
      <c r="N17" s="4">
        <f t="shared" si="1"/>
        <v>0</v>
      </c>
    </row>
    <row r="18" spans="1:14" ht="15.75">
      <c r="A18" s="64" t="s">
        <v>39</v>
      </c>
      <c r="B18" s="66">
        <v>0</v>
      </c>
      <c r="C18" s="66">
        <v>0</v>
      </c>
      <c r="D18" s="66">
        <v>0</v>
      </c>
      <c r="E18" s="66">
        <v>0</v>
      </c>
      <c r="F18" s="66">
        <v>0</v>
      </c>
      <c r="G18" s="66">
        <v>0</v>
      </c>
      <c r="H18" s="66">
        <v>0</v>
      </c>
      <c r="I18" s="66">
        <v>0</v>
      </c>
      <c r="J18" s="66">
        <v>0</v>
      </c>
      <c r="K18" s="66">
        <v>0</v>
      </c>
      <c r="L18" s="66">
        <v>0</v>
      </c>
      <c r="M18" s="67">
        <v>0</v>
      </c>
      <c r="N18" s="4">
        <f t="shared" si="1"/>
        <v>0</v>
      </c>
    </row>
    <row r="19" spans="1:14" ht="15.75">
      <c r="A19" s="64" t="s">
        <v>40</v>
      </c>
      <c r="B19" s="66">
        <v>0</v>
      </c>
      <c r="C19" s="66">
        <v>0</v>
      </c>
      <c r="D19" s="66">
        <v>0</v>
      </c>
      <c r="E19" s="66">
        <v>0</v>
      </c>
      <c r="F19" s="66">
        <v>0</v>
      </c>
      <c r="G19" s="66">
        <v>0</v>
      </c>
      <c r="H19" s="66">
        <v>0</v>
      </c>
      <c r="I19" s="66">
        <v>0</v>
      </c>
      <c r="J19" s="66">
        <v>0</v>
      </c>
      <c r="K19" s="66">
        <v>0</v>
      </c>
      <c r="L19" s="66">
        <v>0</v>
      </c>
      <c r="M19" s="67">
        <v>0</v>
      </c>
      <c r="N19" s="4">
        <f t="shared" si="1"/>
        <v>0</v>
      </c>
    </row>
    <row r="20" spans="1:14" ht="15.75">
      <c r="A20" s="64" t="s">
        <v>41</v>
      </c>
      <c r="B20" s="66">
        <v>0</v>
      </c>
      <c r="C20" s="66">
        <v>0</v>
      </c>
      <c r="D20" s="66">
        <v>0</v>
      </c>
      <c r="E20" s="66">
        <v>0</v>
      </c>
      <c r="F20" s="66">
        <v>0</v>
      </c>
      <c r="G20" s="66">
        <v>0</v>
      </c>
      <c r="H20" s="66">
        <v>0</v>
      </c>
      <c r="I20" s="66">
        <v>0</v>
      </c>
      <c r="J20" s="66">
        <v>0</v>
      </c>
      <c r="K20" s="66">
        <v>0</v>
      </c>
      <c r="L20" s="66">
        <v>0</v>
      </c>
      <c r="M20" s="67">
        <v>0</v>
      </c>
      <c r="N20" s="4">
        <f t="shared" si="1"/>
        <v>0</v>
      </c>
    </row>
    <row r="21" spans="1:14" ht="15.75">
      <c r="A21" s="64" t="s">
        <v>42</v>
      </c>
      <c r="B21" s="66">
        <v>0</v>
      </c>
      <c r="C21" s="66">
        <v>0</v>
      </c>
      <c r="D21" s="66">
        <v>0</v>
      </c>
      <c r="E21" s="66">
        <v>0</v>
      </c>
      <c r="F21" s="66">
        <v>0</v>
      </c>
      <c r="G21" s="66">
        <v>0</v>
      </c>
      <c r="H21" s="66">
        <v>0</v>
      </c>
      <c r="I21" s="66">
        <v>0</v>
      </c>
      <c r="J21" s="66">
        <v>0</v>
      </c>
      <c r="K21" s="66">
        <v>0</v>
      </c>
      <c r="L21" s="66">
        <v>0</v>
      </c>
      <c r="M21" s="67">
        <v>0</v>
      </c>
      <c r="N21" s="4">
        <f t="shared" si="1"/>
        <v>0</v>
      </c>
    </row>
    <row r="22" spans="1:14" ht="15.75">
      <c r="A22" s="64" t="s">
        <v>43</v>
      </c>
      <c r="B22" s="66">
        <v>0</v>
      </c>
      <c r="C22" s="66">
        <v>0</v>
      </c>
      <c r="D22" s="66">
        <v>0</v>
      </c>
      <c r="E22" s="66">
        <v>0</v>
      </c>
      <c r="F22" s="66">
        <v>0</v>
      </c>
      <c r="G22" s="66">
        <v>0</v>
      </c>
      <c r="H22" s="66">
        <v>0</v>
      </c>
      <c r="I22" s="66">
        <v>0</v>
      </c>
      <c r="J22" s="66">
        <v>0</v>
      </c>
      <c r="K22" s="66">
        <v>0</v>
      </c>
      <c r="L22" s="66">
        <v>0</v>
      </c>
      <c r="M22" s="67">
        <v>0</v>
      </c>
      <c r="N22" s="4">
        <f t="shared" si="1"/>
        <v>0</v>
      </c>
    </row>
    <row r="23" spans="1:14" ht="15.75">
      <c r="A23" s="64" t="s">
        <v>44</v>
      </c>
      <c r="B23" s="66">
        <v>0</v>
      </c>
      <c r="C23" s="66">
        <v>0</v>
      </c>
      <c r="D23" s="66">
        <v>0</v>
      </c>
      <c r="E23" s="66">
        <v>0</v>
      </c>
      <c r="F23" s="66">
        <v>0</v>
      </c>
      <c r="G23" s="66">
        <v>0</v>
      </c>
      <c r="H23" s="66">
        <v>0</v>
      </c>
      <c r="I23" s="66">
        <v>0</v>
      </c>
      <c r="J23" s="66">
        <v>0</v>
      </c>
      <c r="K23" s="66">
        <v>0</v>
      </c>
      <c r="L23" s="66">
        <v>0</v>
      </c>
      <c r="M23" s="67">
        <v>0</v>
      </c>
      <c r="N23" s="4">
        <f t="shared" si="1"/>
        <v>0</v>
      </c>
    </row>
    <row r="24" spans="1:14" ht="15.75">
      <c r="A24" s="64" t="s">
        <v>137</v>
      </c>
      <c r="B24" s="66">
        <v>0</v>
      </c>
      <c r="C24" s="66">
        <v>0</v>
      </c>
      <c r="D24" s="66">
        <v>0</v>
      </c>
      <c r="E24" s="66">
        <v>0</v>
      </c>
      <c r="F24" s="66">
        <v>0</v>
      </c>
      <c r="G24" s="66">
        <v>0</v>
      </c>
      <c r="H24" s="66">
        <v>0</v>
      </c>
      <c r="I24" s="66">
        <v>0</v>
      </c>
      <c r="J24" s="66">
        <v>0</v>
      </c>
      <c r="K24" s="66">
        <v>0</v>
      </c>
      <c r="L24" s="66">
        <v>0</v>
      </c>
      <c r="M24" s="67">
        <v>0</v>
      </c>
      <c r="N24" s="4">
        <f t="shared" ref="N24:N33" si="2">SUM(B24:M24)</f>
        <v>0</v>
      </c>
    </row>
    <row r="25" spans="1:14" ht="15.75">
      <c r="A25" s="64" t="s">
        <v>138</v>
      </c>
      <c r="B25" s="66">
        <v>0</v>
      </c>
      <c r="C25" s="66">
        <v>0</v>
      </c>
      <c r="D25" s="66">
        <v>0</v>
      </c>
      <c r="E25" s="66">
        <v>0</v>
      </c>
      <c r="F25" s="66">
        <v>0</v>
      </c>
      <c r="G25" s="66">
        <v>0</v>
      </c>
      <c r="H25" s="66">
        <v>0</v>
      </c>
      <c r="I25" s="66">
        <v>0</v>
      </c>
      <c r="J25" s="66">
        <v>0</v>
      </c>
      <c r="K25" s="66">
        <v>0</v>
      </c>
      <c r="L25" s="66">
        <v>0</v>
      </c>
      <c r="M25" s="67">
        <v>0</v>
      </c>
      <c r="N25" s="4">
        <f t="shared" si="2"/>
        <v>0</v>
      </c>
    </row>
    <row r="26" spans="1:14" ht="15.75">
      <c r="A26" s="64" t="s">
        <v>139</v>
      </c>
      <c r="B26" s="66">
        <v>0</v>
      </c>
      <c r="C26" s="66">
        <v>0</v>
      </c>
      <c r="D26" s="66">
        <v>0</v>
      </c>
      <c r="E26" s="66">
        <v>0</v>
      </c>
      <c r="F26" s="66">
        <v>0</v>
      </c>
      <c r="G26" s="66">
        <v>0</v>
      </c>
      <c r="H26" s="66">
        <v>0</v>
      </c>
      <c r="I26" s="66">
        <v>0</v>
      </c>
      <c r="J26" s="66">
        <v>0</v>
      </c>
      <c r="K26" s="66">
        <v>0</v>
      </c>
      <c r="L26" s="66">
        <v>0</v>
      </c>
      <c r="M26" s="67">
        <v>0</v>
      </c>
      <c r="N26" s="4">
        <f t="shared" si="2"/>
        <v>0</v>
      </c>
    </row>
    <row r="27" spans="1:14" ht="15.75">
      <c r="A27" s="64" t="s">
        <v>140</v>
      </c>
      <c r="B27" s="66">
        <v>0</v>
      </c>
      <c r="C27" s="66">
        <v>0</v>
      </c>
      <c r="D27" s="66">
        <v>0</v>
      </c>
      <c r="E27" s="66">
        <v>0</v>
      </c>
      <c r="F27" s="66">
        <v>0</v>
      </c>
      <c r="G27" s="66">
        <v>0</v>
      </c>
      <c r="H27" s="66">
        <v>0</v>
      </c>
      <c r="I27" s="66">
        <v>0</v>
      </c>
      <c r="J27" s="66">
        <v>0</v>
      </c>
      <c r="K27" s="66">
        <v>0</v>
      </c>
      <c r="L27" s="66">
        <v>0</v>
      </c>
      <c r="M27" s="67">
        <v>0</v>
      </c>
      <c r="N27" s="4">
        <f t="shared" si="2"/>
        <v>0</v>
      </c>
    </row>
    <row r="28" spans="1:14" ht="15.75">
      <c r="A28" s="64" t="s">
        <v>141</v>
      </c>
      <c r="B28" s="66">
        <v>0</v>
      </c>
      <c r="C28" s="66">
        <v>0</v>
      </c>
      <c r="D28" s="66">
        <v>0</v>
      </c>
      <c r="E28" s="66">
        <v>0</v>
      </c>
      <c r="F28" s="66">
        <v>0</v>
      </c>
      <c r="G28" s="66">
        <v>0</v>
      </c>
      <c r="H28" s="66">
        <v>0</v>
      </c>
      <c r="I28" s="66">
        <v>0</v>
      </c>
      <c r="J28" s="66">
        <v>0</v>
      </c>
      <c r="K28" s="66">
        <v>0</v>
      </c>
      <c r="L28" s="66">
        <v>0</v>
      </c>
      <c r="M28" s="67">
        <v>0</v>
      </c>
      <c r="N28" s="4">
        <f t="shared" si="2"/>
        <v>0</v>
      </c>
    </row>
    <row r="29" spans="1:14" ht="15.75">
      <c r="A29" s="64" t="s">
        <v>142</v>
      </c>
      <c r="B29" s="66">
        <v>0</v>
      </c>
      <c r="C29" s="66">
        <v>0</v>
      </c>
      <c r="D29" s="66">
        <v>0</v>
      </c>
      <c r="E29" s="66">
        <v>0</v>
      </c>
      <c r="F29" s="66">
        <v>0</v>
      </c>
      <c r="G29" s="66">
        <v>0</v>
      </c>
      <c r="H29" s="66">
        <v>0</v>
      </c>
      <c r="I29" s="66">
        <v>0</v>
      </c>
      <c r="J29" s="66">
        <v>0</v>
      </c>
      <c r="K29" s="66">
        <v>0</v>
      </c>
      <c r="L29" s="66">
        <v>0</v>
      </c>
      <c r="M29" s="67">
        <v>0</v>
      </c>
      <c r="N29" s="4">
        <f t="shared" si="2"/>
        <v>0</v>
      </c>
    </row>
    <row r="30" spans="1:14" ht="15.75">
      <c r="A30" s="64" t="s">
        <v>143</v>
      </c>
      <c r="B30" s="66">
        <v>0</v>
      </c>
      <c r="C30" s="66">
        <v>0</v>
      </c>
      <c r="D30" s="66">
        <v>0</v>
      </c>
      <c r="E30" s="66">
        <v>0</v>
      </c>
      <c r="F30" s="66">
        <v>0</v>
      </c>
      <c r="G30" s="66">
        <v>0</v>
      </c>
      <c r="H30" s="66">
        <v>0</v>
      </c>
      <c r="I30" s="66">
        <v>0</v>
      </c>
      <c r="J30" s="66">
        <v>0</v>
      </c>
      <c r="K30" s="66">
        <v>0</v>
      </c>
      <c r="L30" s="66">
        <v>0</v>
      </c>
      <c r="M30" s="67">
        <v>0</v>
      </c>
      <c r="N30" s="4">
        <f t="shared" si="2"/>
        <v>0</v>
      </c>
    </row>
    <row r="31" spans="1:14" ht="15.75">
      <c r="A31" s="64" t="s">
        <v>144</v>
      </c>
      <c r="B31" s="66">
        <v>0</v>
      </c>
      <c r="C31" s="66">
        <v>0</v>
      </c>
      <c r="D31" s="66">
        <v>0</v>
      </c>
      <c r="E31" s="66">
        <v>0</v>
      </c>
      <c r="F31" s="66">
        <v>0</v>
      </c>
      <c r="G31" s="66">
        <v>0</v>
      </c>
      <c r="H31" s="66">
        <v>0</v>
      </c>
      <c r="I31" s="66">
        <v>0</v>
      </c>
      <c r="J31" s="66">
        <v>0</v>
      </c>
      <c r="K31" s="66">
        <v>0</v>
      </c>
      <c r="L31" s="66">
        <v>0</v>
      </c>
      <c r="M31" s="67">
        <v>0</v>
      </c>
      <c r="N31" s="4">
        <f t="shared" si="2"/>
        <v>0</v>
      </c>
    </row>
    <row r="32" spans="1:14" ht="15.75">
      <c r="A32" s="64" t="s">
        <v>145</v>
      </c>
      <c r="B32" s="66">
        <v>0</v>
      </c>
      <c r="C32" s="66">
        <v>0</v>
      </c>
      <c r="D32" s="66">
        <v>0</v>
      </c>
      <c r="E32" s="66">
        <v>0</v>
      </c>
      <c r="F32" s="66">
        <v>0</v>
      </c>
      <c r="G32" s="66">
        <v>0</v>
      </c>
      <c r="H32" s="66">
        <v>0</v>
      </c>
      <c r="I32" s="66">
        <v>0</v>
      </c>
      <c r="J32" s="66">
        <v>0</v>
      </c>
      <c r="K32" s="66">
        <v>0</v>
      </c>
      <c r="L32" s="66">
        <v>0</v>
      </c>
      <c r="M32" s="67">
        <v>0</v>
      </c>
      <c r="N32" s="4">
        <f t="shared" si="2"/>
        <v>0</v>
      </c>
    </row>
    <row r="33" spans="1:15" ht="15.75">
      <c r="A33" s="64" t="s">
        <v>146</v>
      </c>
      <c r="B33" s="66">
        <v>0</v>
      </c>
      <c r="C33" s="66">
        <v>0</v>
      </c>
      <c r="D33" s="66">
        <v>0</v>
      </c>
      <c r="E33" s="66">
        <v>0</v>
      </c>
      <c r="F33" s="66">
        <v>0</v>
      </c>
      <c r="G33" s="66">
        <v>0</v>
      </c>
      <c r="H33" s="66">
        <v>0</v>
      </c>
      <c r="I33" s="66">
        <v>0</v>
      </c>
      <c r="J33" s="66">
        <v>0</v>
      </c>
      <c r="K33" s="66">
        <v>0</v>
      </c>
      <c r="L33" s="66">
        <v>0</v>
      </c>
      <c r="M33" s="67">
        <v>0</v>
      </c>
      <c r="N33" s="4">
        <f t="shared" si="2"/>
        <v>0</v>
      </c>
    </row>
    <row r="34" spans="1:15" s="80" customFormat="1" ht="15.75">
      <c r="A34" s="77"/>
      <c r="B34" s="78"/>
      <c r="C34" s="78"/>
      <c r="D34" s="78"/>
      <c r="E34" s="78"/>
      <c r="F34" s="78"/>
      <c r="G34" s="78"/>
      <c r="H34" s="78"/>
      <c r="I34" s="78"/>
      <c r="J34" s="78"/>
      <c r="K34" s="78"/>
      <c r="L34" s="78"/>
      <c r="M34" s="79"/>
      <c r="N34" s="82"/>
    </row>
    <row r="35" spans="1:15" ht="15.75">
      <c r="A35" s="38" t="s">
        <v>2</v>
      </c>
      <c r="B35" s="39">
        <f>SUM(B4:B33)</f>
        <v>0</v>
      </c>
      <c r="C35" s="39">
        <f t="shared" ref="C35:N35" si="3">SUM(C4:C33)</f>
        <v>0</v>
      </c>
      <c r="D35" s="39">
        <f t="shared" si="3"/>
        <v>0</v>
      </c>
      <c r="E35" s="39">
        <f t="shared" si="3"/>
        <v>0</v>
      </c>
      <c r="F35" s="39">
        <f t="shared" si="3"/>
        <v>0</v>
      </c>
      <c r="G35" s="39">
        <f t="shared" si="3"/>
        <v>0</v>
      </c>
      <c r="H35" s="39">
        <f t="shared" si="3"/>
        <v>0</v>
      </c>
      <c r="I35" s="39">
        <f t="shared" si="3"/>
        <v>0</v>
      </c>
      <c r="J35" s="39">
        <f t="shared" si="3"/>
        <v>0</v>
      </c>
      <c r="K35" s="39">
        <f t="shared" si="3"/>
        <v>0</v>
      </c>
      <c r="L35" s="39">
        <f t="shared" si="3"/>
        <v>0</v>
      </c>
      <c r="M35" s="39">
        <f t="shared" si="3"/>
        <v>0</v>
      </c>
      <c r="N35" s="83">
        <f t="shared" si="3"/>
        <v>0</v>
      </c>
      <c r="O35" s="19"/>
    </row>
    <row r="39" spans="1:15" ht="15.75" customHeight="1"/>
    <row r="40" spans="1:15" ht="15.75" customHeight="1"/>
    <row r="41" spans="1:15" ht="15.75" customHeight="1"/>
    <row r="42" spans="1:15" ht="15.75" customHeight="1"/>
    <row r="43" spans="1:15" ht="15.75" customHeight="1"/>
    <row r="44" spans="1:15" ht="15.75" customHeight="1"/>
    <row r="45" spans="1:15" ht="15.75" customHeight="1"/>
    <row r="46" spans="1:15" ht="15.75" customHeight="1"/>
    <row r="47" spans="1:15" ht="15.75" customHeight="1"/>
    <row r="48" spans="1: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sheetData>
  <sheetProtection algorithmName="SHA-512" hashValue="dY+Ook4eFknbI+0X1eE++wvXaOubKvW6AtE90fKeSXmPRk3Fg2MHnx72XwySlX6TdDSqGfpEmLgOO1A6m5rNwA==" saltValue="nZ0R/jcZ+drXNss867T2Eg==" spinCount="100000" sheet="1" objects="1" scenarios="1" selectLockedCells="1"/>
  <pageMargins left="0.7" right="0.7" top="0.75" bottom="0.75" header="0" footer="0"/>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011"/>
  <sheetViews>
    <sheetView workbookViewId="0">
      <pane xSplit="1" topLeftCell="B1" activePane="topRight" state="frozen"/>
      <selection pane="topRight" activeCell="A4" sqref="A4"/>
    </sheetView>
  </sheetViews>
  <sheetFormatPr defaultColWidth="11.21875" defaultRowHeight="15" customHeight="1"/>
  <cols>
    <col min="1" max="1" width="35.33203125" style="1" bestFit="1" customWidth="1"/>
    <col min="2" max="26" width="10.5546875" style="1" customWidth="1"/>
    <col min="27" max="16384" width="11.21875" style="1"/>
  </cols>
  <sheetData>
    <row r="1" spans="1:17" ht="15.75">
      <c r="A1" s="3" t="s">
        <v>13</v>
      </c>
    </row>
    <row r="2" spans="1:17" ht="15.75">
      <c r="A2" s="3"/>
    </row>
    <row r="3" spans="1:17" ht="15.75">
      <c r="A3" s="37"/>
      <c r="B3" s="52">
        <f>'1. Cashflow'!B5</f>
        <v>43922</v>
      </c>
      <c r="C3" s="52">
        <f>'1. Cashflow'!C5</f>
        <v>43982</v>
      </c>
      <c r="D3" s="52">
        <f>'1. Cashflow'!D5</f>
        <v>44012</v>
      </c>
      <c r="E3" s="52">
        <f>'1. Cashflow'!E5</f>
        <v>44043</v>
      </c>
      <c r="F3" s="52">
        <f>'1. Cashflow'!F5</f>
        <v>44074</v>
      </c>
      <c r="G3" s="52">
        <f>'1. Cashflow'!G5</f>
        <v>44104</v>
      </c>
      <c r="H3" s="52">
        <f>'1. Cashflow'!H5</f>
        <v>44135</v>
      </c>
      <c r="I3" s="52">
        <f>'1. Cashflow'!I5</f>
        <v>44165</v>
      </c>
      <c r="J3" s="52">
        <f>'1. Cashflow'!J5</f>
        <v>44196</v>
      </c>
      <c r="K3" s="52">
        <f>'1. Cashflow'!K5</f>
        <v>44227</v>
      </c>
      <c r="L3" s="52">
        <f>'1. Cashflow'!L5</f>
        <v>44255</v>
      </c>
      <c r="M3" s="54">
        <f>'1. Cashflow'!M5</f>
        <v>44286</v>
      </c>
      <c r="N3" s="46" t="s">
        <v>2</v>
      </c>
      <c r="O3" s="50" t="s">
        <v>4</v>
      </c>
      <c r="Q3" s="2" t="s">
        <v>5</v>
      </c>
    </row>
    <row r="4" spans="1:17" ht="15.75">
      <c r="A4" s="68" t="s">
        <v>46</v>
      </c>
      <c r="B4" s="65">
        <v>0</v>
      </c>
      <c r="C4" s="65">
        <v>0</v>
      </c>
      <c r="D4" s="65">
        <v>0</v>
      </c>
      <c r="E4" s="65">
        <v>0</v>
      </c>
      <c r="F4" s="65">
        <v>0</v>
      </c>
      <c r="G4" s="65">
        <v>0</v>
      </c>
      <c r="H4" s="65">
        <v>0</v>
      </c>
      <c r="I4" s="65">
        <v>0</v>
      </c>
      <c r="J4" s="65">
        <v>0</v>
      </c>
      <c r="K4" s="65">
        <v>0</v>
      </c>
      <c r="L4" s="65">
        <v>0</v>
      </c>
      <c r="M4" s="61">
        <v>0</v>
      </c>
      <c r="N4" s="7">
        <f t="shared" ref="N4:N22" si="0">SUM(B4:M4)</f>
        <v>0</v>
      </c>
      <c r="O4" s="70">
        <v>1</v>
      </c>
      <c r="Q4" s="1" t="s">
        <v>6</v>
      </c>
    </row>
    <row r="5" spans="1:17" ht="15.75">
      <c r="A5" s="68" t="s">
        <v>47</v>
      </c>
      <c r="B5" s="65">
        <v>0</v>
      </c>
      <c r="C5" s="66">
        <v>0</v>
      </c>
      <c r="D5" s="66">
        <v>0</v>
      </c>
      <c r="E5" s="66">
        <v>0</v>
      </c>
      <c r="F5" s="66">
        <v>0</v>
      </c>
      <c r="G5" s="66">
        <v>0</v>
      </c>
      <c r="H5" s="66">
        <v>0</v>
      </c>
      <c r="I5" s="66">
        <v>0</v>
      </c>
      <c r="J5" s="66">
        <v>0</v>
      </c>
      <c r="K5" s="66">
        <v>0</v>
      </c>
      <c r="L5" s="66">
        <v>0</v>
      </c>
      <c r="M5" s="67">
        <v>0</v>
      </c>
      <c r="N5" s="7">
        <f t="shared" si="0"/>
        <v>0</v>
      </c>
      <c r="O5" s="70">
        <v>1</v>
      </c>
      <c r="Q5" s="1" t="s">
        <v>9</v>
      </c>
    </row>
    <row r="6" spans="1:17" ht="15.75">
      <c r="A6" s="68" t="s">
        <v>48</v>
      </c>
      <c r="B6" s="66">
        <v>0</v>
      </c>
      <c r="C6" s="65">
        <v>0</v>
      </c>
      <c r="D6" s="65">
        <v>0</v>
      </c>
      <c r="E6" s="65">
        <v>0</v>
      </c>
      <c r="F6" s="65">
        <v>0</v>
      </c>
      <c r="G6" s="65">
        <v>0</v>
      </c>
      <c r="H6" s="65">
        <v>0</v>
      </c>
      <c r="I6" s="65">
        <v>0</v>
      </c>
      <c r="J6" s="65">
        <v>0</v>
      </c>
      <c r="K6" s="65">
        <v>0</v>
      </c>
      <c r="L6" s="65">
        <v>0</v>
      </c>
      <c r="M6" s="67">
        <v>0</v>
      </c>
      <c r="N6" s="7">
        <f t="shared" si="0"/>
        <v>0</v>
      </c>
      <c r="O6" s="70">
        <v>2</v>
      </c>
      <c r="Q6" s="1" t="s">
        <v>10</v>
      </c>
    </row>
    <row r="7" spans="1:17" ht="15.75">
      <c r="A7" s="68" t="s">
        <v>49</v>
      </c>
      <c r="B7" s="65">
        <v>0</v>
      </c>
      <c r="C7" s="65">
        <v>0</v>
      </c>
      <c r="D7" s="65">
        <v>0</v>
      </c>
      <c r="E7" s="65">
        <v>0</v>
      </c>
      <c r="F7" s="65">
        <v>0</v>
      </c>
      <c r="G7" s="65">
        <v>0</v>
      </c>
      <c r="H7" s="65">
        <v>0</v>
      </c>
      <c r="I7" s="65">
        <v>0</v>
      </c>
      <c r="J7" s="65">
        <v>0</v>
      </c>
      <c r="K7" s="65">
        <v>0</v>
      </c>
      <c r="L7" s="65">
        <v>0</v>
      </c>
      <c r="M7" s="65">
        <v>0</v>
      </c>
      <c r="N7" s="7">
        <f t="shared" si="0"/>
        <v>0</v>
      </c>
      <c r="O7" s="70">
        <v>2</v>
      </c>
    </row>
    <row r="8" spans="1:17" ht="15.75">
      <c r="A8" s="68" t="s">
        <v>50</v>
      </c>
      <c r="B8" s="65">
        <v>0</v>
      </c>
      <c r="C8" s="65">
        <v>0</v>
      </c>
      <c r="D8" s="65">
        <v>0</v>
      </c>
      <c r="E8" s="65">
        <v>0</v>
      </c>
      <c r="F8" s="65">
        <v>0</v>
      </c>
      <c r="G8" s="65">
        <v>0</v>
      </c>
      <c r="H8" s="65">
        <v>0</v>
      </c>
      <c r="I8" s="65">
        <v>0</v>
      </c>
      <c r="J8" s="65">
        <v>0</v>
      </c>
      <c r="K8" s="65">
        <v>0</v>
      </c>
      <c r="L8" s="65">
        <v>0</v>
      </c>
      <c r="M8" s="61">
        <v>0</v>
      </c>
      <c r="N8" s="7">
        <f t="shared" si="0"/>
        <v>0</v>
      </c>
      <c r="O8" s="70">
        <v>3</v>
      </c>
    </row>
    <row r="9" spans="1:17" ht="15.75">
      <c r="A9" s="68" t="s">
        <v>51</v>
      </c>
      <c r="B9" s="65">
        <v>0</v>
      </c>
      <c r="C9" s="65">
        <v>0</v>
      </c>
      <c r="D9" s="65">
        <v>0</v>
      </c>
      <c r="E9" s="65">
        <v>0</v>
      </c>
      <c r="F9" s="65">
        <v>0</v>
      </c>
      <c r="G9" s="65">
        <v>0</v>
      </c>
      <c r="H9" s="65">
        <v>0</v>
      </c>
      <c r="I9" s="65">
        <v>0</v>
      </c>
      <c r="J9" s="65">
        <v>0</v>
      </c>
      <c r="K9" s="65">
        <v>0</v>
      </c>
      <c r="L9" s="65">
        <v>0</v>
      </c>
      <c r="M9" s="61">
        <v>0</v>
      </c>
      <c r="N9" s="7">
        <f t="shared" si="0"/>
        <v>0</v>
      </c>
      <c r="O9" s="70">
        <v>3</v>
      </c>
    </row>
    <row r="10" spans="1:17" ht="15.75">
      <c r="A10" s="68" t="s">
        <v>52</v>
      </c>
      <c r="B10" s="65">
        <v>0</v>
      </c>
      <c r="C10" s="65">
        <v>0</v>
      </c>
      <c r="D10" s="65">
        <v>0</v>
      </c>
      <c r="E10" s="65">
        <v>0</v>
      </c>
      <c r="F10" s="65">
        <v>0</v>
      </c>
      <c r="G10" s="65">
        <v>0</v>
      </c>
      <c r="H10" s="65">
        <v>0</v>
      </c>
      <c r="I10" s="65">
        <v>0</v>
      </c>
      <c r="J10" s="65">
        <v>0</v>
      </c>
      <c r="K10" s="65">
        <v>0</v>
      </c>
      <c r="L10" s="65">
        <v>0</v>
      </c>
      <c r="M10" s="61">
        <v>0</v>
      </c>
      <c r="N10" s="7">
        <f t="shared" si="0"/>
        <v>0</v>
      </c>
      <c r="O10" s="70">
        <v>3</v>
      </c>
    </row>
    <row r="11" spans="1:17" ht="15.75">
      <c r="A11" s="68" t="s">
        <v>53</v>
      </c>
      <c r="B11" s="65">
        <v>0</v>
      </c>
      <c r="C11" s="65">
        <v>0</v>
      </c>
      <c r="D11" s="65">
        <v>0</v>
      </c>
      <c r="E11" s="65">
        <v>0</v>
      </c>
      <c r="F11" s="65">
        <v>0</v>
      </c>
      <c r="G11" s="65">
        <v>0</v>
      </c>
      <c r="H11" s="65">
        <v>0</v>
      </c>
      <c r="I11" s="65">
        <v>0</v>
      </c>
      <c r="J11" s="65">
        <v>0</v>
      </c>
      <c r="K11" s="65">
        <v>0</v>
      </c>
      <c r="L11" s="65">
        <v>0</v>
      </c>
      <c r="M11" s="61">
        <v>0</v>
      </c>
      <c r="N11" s="7">
        <f t="shared" si="0"/>
        <v>0</v>
      </c>
      <c r="O11" s="70">
        <v>3</v>
      </c>
    </row>
    <row r="12" spans="1:17" ht="15.75">
      <c r="A12" s="68" t="s">
        <v>54</v>
      </c>
      <c r="B12" s="66">
        <v>0</v>
      </c>
      <c r="C12" s="66">
        <v>0</v>
      </c>
      <c r="D12" s="66">
        <v>0</v>
      </c>
      <c r="E12" s="66">
        <v>0</v>
      </c>
      <c r="F12" s="66">
        <v>0</v>
      </c>
      <c r="G12" s="66">
        <v>0</v>
      </c>
      <c r="H12" s="66">
        <v>0</v>
      </c>
      <c r="I12" s="66">
        <v>0</v>
      </c>
      <c r="J12" s="66">
        <v>0</v>
      </c>
      <c r="K12" s="66">
        <v>0</v>
      </c>
      <c r="L12" s="66">
        <v>0</v>
      </c>
      <c r="M12" s="67">
        <v>0</v>
      </c>
      <c r="N12" s="7">
        <f t="shared" si="0"/>
        <v>0</v>
      </c>
      <c r="O12" s="70">
        <v>3</v>
      </c>
    </row>
    <row r="13" spans="1:17" ht="15.75">
      <c r="A13" s="68" t="s">
        <v>55</v>
      </c>
      <c r="B13" s="66">
        <v>0</v>
      </c>
      <c r="C13" s="66">
        <v>0</v>
      </c>
      <c r="D13" s="66">
        <v>0</v>
      </c>
      <c r="E13" s="66">
        <v>0</v>
      </c>
      <c r="F13" s="66">
        <v>0</v>
      </c>
      <c r="G13" s="66">
        <v>0</v>
      </c>
      <c r="H13" s="66">
        <v>0</v>
      </c>
      <c r="I13" s="66">
        <v>0</v>
      </c>
      <c r="J13" s="66">
        <v>0</v>
      </c>
      <c r="K13" s="66">
        <v>0</v>
      </c>
      <c r="L13" s="66">
        <v>0</v>
      </c>
      <c r="M13" s="67">
        <v>0</v>
      </c>
      <c r="N13" s="7">
        <f t="shared" si="0"/>
        <v>0</v>
      </c>
      <c r="O13" s="70">
        <v>3</v>
      </c>
    </row>
    <row r="14" spans="1:17" ht="15.75">
      <c r="A14" s="68" t="s">
        <v>56</v>
      </c>
      <c r="B14" s="66">
        <v>0</v>
      </c>
      <c r="C14" s="66">
        <v>0</v>
      </c>
      <c r="D14" s="66">
        <v>0</v>
      </c>
      <c r="E14" s="66">
        <v>0</v>
      </c>
      <c r="F14" s="66">
        <v>0</v>
      </c>
      <c r="G14" s="66">
        <v>0</v>
      </c>
      <c r="H14" s="66">
        <v>0</v>
      </c>
      <c r="I14" s="66">
        <v>0</v>
      </c>
      <c r="J14" s="66">
        <v>0</v>
      </c>
      <c r="K14" s="66">
        <v>0</v>
      </c>
      <c r="L14" s="66">
        <v>0</v>
      </c>
      <c r="M14" s="67">
        <v>0</v>
      </c>
      <c r="N14" s="7">
        <f t="shared" si="0"/>
        <v>0</v>
      </c>
      <c r="O14" s="70">
        <v>3</v>
      </c>
    </row>
    <row r="15" spans="1:17" ht="15.75">
      <c r="A15" s="68" t="s">
        <v>57</v>
      </c>
      <c r="B15" s="66">
        <v>0</v>
      </c>
      <c r="C15" s="66">
        <v>0</v>
      </c>
      <c r="D15" s="66">
        <v>0</v>
      </c>
      <c r="E15" s="66">
        <v>0</v>
      </c>
      <c r="F15" s="66">
        <v>0</v>
      </c>
      <c r="G15" s="66">
        <v>0</v>
      </c>
      <c r="H15" s="66">
        <v>0</v>
      </c>
      <c r="I15" s="66">
        <v>0</v>
      </c>
      <c r="J15" s="66">
        <v>0</v>
      </c>
      <c r="K15" s="66">
        <v>0</v>
      </c>
      <c r="L15" s="66">
        <v>0</v>
      </c>
      <c r="M15" s="67">
        <v>0</v>
      </c>
      <c r="N15" s="7">
        <f t="shared" si="0"/>
        <v>0</v>
      </c>
      <c r="O15" s="70">
        <v>3</v>
      </c>
    </row>
    <row r="16" spans="1:17" ht="15.75">
      <c r="A16" s="68" t="s">
        <v>58</v>
      </c>
      <c r="B16" s="66">
        <v>0</v>
      </c>
      <c r="C16" s="66">
        <v>0</v>
      </c>
      <c r="D16" s="66">
        <v>0</v>
      </c>
      <c r="E16" s="66">
        <v>0</v>
      </c>
      <c r="F16" s="66">
        <v>0</v>
      </c>
      <c r="G16" s="66">
        <v>0</v>
      </c>
      <c r="H16" s="66">
        <v>0</v>
      </c>
      <c r="I16" s="66">
        <v>0</v>
      </c>
      <c r="J16" s="66">
        <v>0</v>
      </c>
      <c r="K16" s="66">
        <v>0</v>
      </c>
      <c r="L16" s="66">
        <v>0</v>
      </c>
      <c r="M16" s="67">
        <v>0</v>
      </c>
      <c r="N16" s="7">
        <f t="shared" si="0"/>
        <v>0</v>
      </c>
      <c r="O16" s="70">
        <v>3</v>
      </c>
    </row>
    <row r="17" spans="1:15" ht="15.75">
      <c r="A17" s="68" t="s">
        <v>59</v>
      </c>
      <c r="B17" s="66">
        <v>0</v>
      </c>
      <c r="C17" s="66">
        <v>0</v>
      </c>
      <c r="D17" s="66">
        <v>0</v>
      </c>
      <c r="E17" s="66">
        <v>0</v>
      </c>
      <c r="F17" s="66">
        <v>0</v>
      </c>
      <c r="G17" s="66">
        <v>0</v>
      </c>
      <c r="H17" s="66">
        <v>0</v>
      </c>
      <c r="I17" s="66">
        <v>0</v>
      </c>
      <c r="J17" s="66">
        <v>0</v>
      </c>
      <c r="K17" s="66">
        <v>0</v>
      </c>
      <c r="L17" s="66">
        <v>0</v>
      </c>
      <c r="M17" s="67">
        <v>0</v>
      </c>
      <c r="N17" s="7">
        <f t="shared" si="0"/>
        <v>0</v>
      </c>
      <c r="O17" s="70">
        <v>3</v>
      </c>
    </row>
    <row r="18" spans="1:15" ht="15.75">
      <c r="A18" s="68" t="s">
        <v>60</v>
      </c>
      <c r="B18" s="66">
        <v>0</v>
      </c>
      <c r="C18" s="66">
        <v>0</v>
      </c>
      <c r="D18" s="66">
        <v>0</v>
      </c>
      <c r="E18" s="66">
        <v>0</v>
      </c>
      <c r="F18" s="66">
        <v>0</v>
      </c>
      <c r="G18" s="66">
        <v>0</v>
      </c>
      <c r="H18" s="66">
        <v>0</v>
      </c>
      <c r="I18" s="66">
        <v>0</v>
      </c>
      <c r="J18" s="66">
        <v>0</v>
      </c>
      <c r="K18" s="66">
        <v>0</v>
      </c>
      <c r="L18" s="66">
        <v>0</v>
      </c>
      <c r="M18" s="67">
        <v>0</v>
      </c>
      <c r="N18" s="7">
        <f t="shared" si="0"/>
        <v>0</v>
      </c>
      <c r="O18" s="70">
        <v>3</v>
      </c>
    </row>
    <row r="19" spans="1:15" ht="15.75">
      <c r="A19" s="68" t="s">
        <v>61</v>
      </c>
      <c r="B19" s="66">
        <v>0</v>
      </c>
      <c r="C19" s="66">
        <v>0</v>
      </c>
      <c r="D19" s="66">
        <v>0</v>
      </c>
      <c r="E19" s="66">
        <v>0</v>
      </c>
      <c r="F19" s="66">
        <v>0</v>
      </c>
      <c r="G19" s="66">
        <v>0</v>
      </c>
      <c r="H19" s="66">
        <v>0</v>
      </c>
      <c r="I19" s="66">
        <v>0</v>
      </c>
      <c r="J19" s="66">
        <v>0</v>
      </c>
      <c r="K19" s="66">
        <v>0</v>
      </c>
      <c r="L19" s="66">
        <v>0</v>
      </c>
      <c r="M19" s="67">
        <v>0</v>
      </c>
      <c r="N19" s="7">
        <f t="shared" si="0"/>
        <v>0</v>
      </c>
      <c r="O19" s="70">
        <v>3</v>
      </c>
    </row>
    <row r="20" spans="1:15" ht="15.75" customHeight="1">
      <c r="A20" s="68" t="s">
        <v>62</v>
      </c>
      <c r="B20" s="66">
        <v>0</v>
      </c>
      <c r="C20" s="66">
        <v>0</v>
      </c>
      <c r="D20" s="66">
        <v>0</v>
      </c>
      <c r="E20" s="66">
        <v>0</v>
      </c>
      <c r="F20" s="66">
        <v>0</v>
      </c>
      <c r="G20" s="66">
        <v>0</v>
      </c>
      <c r="H20" s="66">
        <v>0</v>
      </c>
      <c r="I20" s="66">
        <v>0</v>
      </c>
      <c r="J20" s="66">
        <v>0</v>
      </c>
      <c r="K20" s="66">
        <v>0</v>
      </c>
      <c r="L20" s="66">
        <v>0</v>
      </c>
      <c r="M20" s="67">
        <v>0</v>
      </c>
      <c r="N20" s="7">
        <f t="shared" si="0"/>
        <v>0</v>
      </c>
      <c r="O20" s="70">
        <v>3</v>
      </c>
    </row>
    <row r="21" spans="1:15" ht="15.75" customHeight="1">
      <c r="A21" s="68" t="s">
        <v>63</v>
      </c>
      <c r="B21" s="66">
        <v>0</v>
      </c>
      <c r="C21" s="66">
        <v>0</v>
      </c>
      <c r="D21" s="66">
        <v>0</v>
      </c>
      <c r="E21" s="66">
        <v>0</v>
      </c>
      <c r="F21" s="66">
        <v>0</v>
      </c>
      <c r="G21" s="66">
        <v>0</v>
      </c>
      <c r="H21" s="66">
        <v>0</v>
      </c>
      <c r="I21" s="66">
        <v>0</v>
      </c>
      <c r="J21" s="66">
        <v>0</v>
      </c>
      <c r="K21" s="66">
        <v>0</v>
      </c>
      <c r="L21" s="66">
        <v>0</v>
      </c>
      <c r="M21" s="67">
        <v>0</v>
      </c>
      <c r="N21" s="7">
        <f t="shared" si="0"/>
        <v>0</v>
      </c>
      <c r="O21" s="70">
        <v>3</v>
      </c>
    </row>
    <row r="22" spans="1:15" ht="15.75" customHeight="1">
      <c r="A22" s="68" t="s">
        <v>64</v>
      </c>
      <c r="B22" s="66">
        <v>0</v>
      </c>
      <c r="C22" s="66">
        <v>0</v>
      </c>
      <c r="D22" s="66">
        <v>0</v>
      </c>
      <c r="E22" s="66">
        <v>0</v>
      </c>
      <c r="F22" s="66">
        <v>0</v>
      </c>
      <c r="G22" s="66">
        <v>0</v>
      </c>
      <c r="H22" s="66">
        <v>0</v>
      </c>
      <c r="I22" s="66">
        <v>0</v>
      </c>
      <c r="J22" s="66">
        <v>0</v>
      </c>
      <c r="K22" s="66">
        <v>0</v>
      </c>
      <c r="L22" s="66">
        <v>0</v>
      </c>
      <c r="M22" s="67">
        <v>0</v>
      </c>
      <c r="N22" s="7">
        <f t="shared" si="0"/>
        <v>0</v>
      </c>
      <c r="O22" s="70">
        <v>3</v>
      </c>
    </row>
    <row r="23" spans="1:15" ht="15.75" customHeight="1">
      <c r="A23" s="68" t="s">
        <v>65</v>
      </c>
      <c r="B23" s="66">
        <v>0</v>
      </c>
      <c r="C23" s="66">
        <v>0</v>
      </c>
      <c r="D23" s="66">
        <v>0</v>
      </c>
      <c r="E23" s="66">
        <v>0</v>
      </c>
      <c r="F23" s="66">
        <v>0</v>
      </c>
      <c r="G23" s="66">
        <v>0</v>
      </c>
      <c r="H23" s="66">
        <v>0</v>
      </c>
      <c r="I23" s="66">
        <v>0</v>
      </c>
      <c r="J23" s="66">
        <v>0</v>
      </c>
      <c r="K23" s="66">
        <v>0</v>
      </c>
      <c r="L23" s="66">
        <v>0</v>
      </c>
      <c r="M23" s="67">
        <v>0</v>
      </c>
      <c r="N23" s="7">
        <f>SUM(B23:M23)</f>
        <v>0</v>
      </c>
      <c r="O23" s="70">
        <v>3</v>
      </c>
    </row>
    <row r="24" spans="1:15" ht="15.75" customHeight="1">
      <c r="A24" s="68" t="s">
        <v>148</v>
      </c>
      <c r="B24" s="66">
        <v>0</v>
      </c>
      <c r="C24" s="66">
        <v>0</v>
      </c>
      <c r="D24" s="66">
        <v>0</v>
      </c>
      <c r="E24" s="66">
        <v>0</v>
      </c>
      <c r="F24" s="66">
        <v>0</v>
      </c>
      <c r="G24" s="66">
        <v>0</v>
      </c>
      <c r="H24" s="66">
        <v>0</v>
      </c>
      <c r="I24" s="66">
        <v>0</v>
      </c>
      <c r="J24" s="66">
        <v>0</v>
      </c>
      <c r="K24" s="66">
        <v>0</v>
      </c>
      <c r="L24" s="66">
        <v>0</v>
      </c>
      <c r="M24" s="67">
        <v>0</v>
      </c>
      <c r="N24" s="7">
        <f t="shared" ref="N24:N33" si="1">SUM(B24:M24)</f>
        <v>0</v>
      </c>
      <c r="O24" s="70">
        <v>4</v>
      </c>
    </row>
    <row r="25" spans="1:15" ht="15.75" customHeight="1">
      <c r="A25" s="68" t="s">
        <v>149</v>
      </c>
      <c r="B25" s="66">
        <v>0</v>
      </c>
      <c r="C25" s="66">
        <v>0</v>
      </c>
      <c r="D25" s="66">
        <v>0</v>
      </c>
      <c r="E25" s="66">
        <v>0</v>
      </c>
      <c r="F25" s="66">
        <v>0</v>
      </c>
      <c r="G25" s="66">
        <v>0</v>
      </c>
      <c r="H25" s="66">
        <v>0</v>
      </c>
      <c r="I25" s="66">
        <v>0</v>
      </c>
      <c r="J25" s="66">
        <v>0</v>
      </c>
      <c r="K25" s="66">
        <v>0</v>
      </c>
      <c r="L25" s="66">
        <v>0</v>
      </c>
      <c r="M25" s="67">
        <v>0</v>
      </c>
      <c r="N25" s="7">
        <f t="shared" si="1"/>
        <v>0</v>
      </c>
      <c r="O25" s="70">
        <v>5</v>
      </c>
    </row>
    <row r="26" spans="1:15" ht="15.75" customHeight="1">
      <c r="A26" s="68" t="s">
        <v>150</v>
      </c>
      <c r="B26" s="66">
        <v>0</v>
      </c>
      <c r="C26" s="66">
        <v>0</v>
      </c>
      <c r="D26" s="66">
        <v>0</v>
      </c>
      <c r="E26" s="66">
        <v>0</v>
      </c>
      <c r="F26" s="66">
        <v>0</v>
      </c>
      <c r="G26" s="66">
        <v>0</v>
      </c>
      <c r="H26" s="66">
        <v>0</v>
      </c>
      <c r="I26" s="66">
        <v>0</v>
      </c>
      <c r="J26" s="66">
        <v>0</v>
      </c>
      <c r="K26" s="66">
        <v>0</v>
      </c>
      <c r="L26" s="66">
        <v>0</v>
      </c>
      <c r="M26" s="67">
        <v>0</v>
      </c>
      <c r="N26" s="7">
        <f t="shared" si="1"/>
        <v>0</v>
      </c>
      <c r="O26" s="70">
        <v>6</v>
      </c>
    </row>
    <row r="27" spans="1:15" ht="15.75" customHeight="1">
      <c r="A27" s="68" t="s">
        <v>151</v>
      </c>
      <c r="B27" s="66">
        <v>0</v>
      </c>
      <c r="C27" s="66">
        <v>0</v>
      </c>
      <c r="D27" s="66">
        <v>0</v>
      </c>
      <c r="E27" s="66">
        <v>0</v>
      </c>
      <c r="F27" s="66">
        <v>0</v>
      </c>
      <c r="G27" s="66">
        <v>0</v>
      </c>
      <c r="H27" s="66">
        <v>0</v>
      </c>
      <c r="I27" s="66">
        <v>0</v>
      </c>
      <c r="J27" s="66">
        <v>0</v>
      </c>
      <c r="K27" s="66">
        <v>0</v>
      </c>
      <c r="L27" s="66">
        <v>0</v>
      </c>
      <c r="M27" s="67">
        <v>0</v>
      </c>
      <c r="N27" s="7">
        <f t="shared" si="1"/>
        <v>0</v>
      </c>
      <c r="O27" s="70">
        <v>7</v>
      </c>
    </row>
    <row r="28" spans="1:15" ht="15.75" customHeight="1">
      <c r="A28" s="68" t="s">
        <v>152</v>
      </c>
      <c r="B28" s="66">
        <v>0</v>
      </c>
      <c r="C28" s="66">
        <v>0</v>
      </c>
      <c r="D28" s="66">
        <v>0</v>
      </c>
      <c r="E28" s="66">
        <v>0</v>
      </c>
      <c r="F28" s="66">
        <v>0</v>
      </c>
      <c r="G28" s="66">
        <v>0</v>
      </c>
      <c r="H28" s="66">
        <v>0</v>
      </c>
      <c r="I28" s="66">
        <v>0</v>
      </c>
      <c r="J28" s="66">
        <v>0</v>
      </c>
      <c r="K28" s="66">
        <v>0</v>
      </c>
      <c r="L28" s="66">
        <v>0</v>
      </c>
      <c r="M28" s="67">
        <v>0</v>
      </c>
      <c r="N28" s="7">
        <f t="shared" si="1"/>
        <v>0</v>
      </c>
      <c r="O28" s="70">
        <v>8</v>
      </c>
    </row>
    <row r="29" spans="1:15" ht="15.75" customHeight="1">
      <c r="A29" s="68" t="s">
        <v>153</v>
      </c>
      <c r="B29" s="66">
        <v>0</v>
      </c>
      <c r="C29" s="66">
        <v>0</v>
      </c>
      <c r="D29" s="66">
        <v>0</v>
      </c>
      <c r="E29" s="66">
        <v>0</v>
      </c>
      <c r="F29" s="66">
        <v>0</v>
      </c>
      <c r="G29" s="66">
        <v>0</v>
      </c>
      <c r="H29" s="66">
        <v>0</v>
      </c>
      <c r="I29" s="66">
        <v>0</v>
      </c>
      <c r="J29" s="66">
        <v>0</v>
      </c>
      <c r="K29" s="66">
        <v>0</v>
      </c>
      <c r="L29" s="66">
        <v>0</v>
      </c>
      <c r="M29" s="67">
        <v>0</v>
      </c>
      <c r="N29" s="7">
        <f t="shared" si="1"/>
        <v>0</v>
      </c>
      <c r="O29" s="70">
        <v>9</v>
      </c>
    </row>
    <row r="30" spans="1:15" ht="15.75" customHeight="1">
      <c r="A30" s="68" t="s">
        <v>154</v>
      </c>
      <c r="B30" s="66">
        <v>0</v>
      </c>
      <c r="C30" s="66">
        <v>0</v>
      </c>
      <c r="D30" s="66">
        <v>0</v>
      </c>
      <c r="E30" s="66">
        <v>0</v>
      </c>
      <c r="F30" s="66">
        <v>0</v>
      </c>
      <c r="G30" s="66">
        <v>0</v>
      </c>
      <c r="H30" s="66">
        <v>0</v>
      </c>
      <c r="I30" s="66">
        <v>0</v>
      </c>
      <c r="J30" s="66">
        <v>0</v>
      </c>
      <c r="K30" s="66">
        <v>0</v>
      </c>
      <c r="L30" s="66">
        <v>0</v>
      </c>
      <c r="M30" s="67">
        <v>0</v>
      </c>
      <c r="N30" s="7">
        <f t="shared" si="1"/>
        <v>0</v>
      </c>
      <c r="O30" s="70">
        <v>10</v>
      </c>
    </row>
    <row r="31" spans="1:15" ht="15.75" customHeight="1">
      <c r="A31" s="68" t="s">
        <v>155</v>
      </c>
      <c r="B31" s="66">
        <v>0</v>
      </c>
      <c r="C31" s="66">
        <v>0</v>
      </c>
      <c r="D31" s="66">
        <v>0</v>
      </c>
      <c r="E31" s="66">
        <v>0</v>
      </c>
      <c r="F31" s="66">
        <v>0</v>
      </c>
      <c r="G31" s="66">
        <v>0</v>
      </c>
      <c r="H31" s="66">
        <v>0</v>
      </c>
      <c r="I31" s="66">
        <v>0</v>
      </c>
      <c r="J31" s="66">
        <v>0</v>
      </c>
      <c r="K31" s="66">
        <v>0</v>
      </c>
      <c r="L31" s="66">
        <v>0</v>
      </c>
      <c r="M31" s="67">
        <v>0</v>
      </c>
      <c r="N31" s="7">
        <f t="shared" si="1"/>
        <v>0</v>
      </c>
      <c r="O31" s="70">
        <v>11</v>
      </c>
    </row>
    <row r="32" spans="1:15" ht="15.75" customHeight="1">
      <c r="A32" s="68" t="s">
        <v>156</v>
      </c>
      <c r="B32" s="66">
        <v>0</v>
      </c>
      <c r="C32" s="66">
        <v>0</v>
      </c>
      <c r="D32" s="66">
        <v>0</v>
      </c>
      <c r="E32" s="66">
        <v>0</v>
      </c>
      <c r="F32" s="66">
        <v>0</v>
      </c>
      <c r="G32" s="66">
        <v>0</v>
      </c>
      <c r="H32" s="66">
        <v>0</v>
      </c>
      <c r="I32" s="66">
        <v>0</v>
      </c>
      <c r="J32" s="66">
        <v>0</v>
      </c>
      <c r="K32" s="66">
        <v>0</v>
      </c>
      <c r="L32" s="66">
        <v>0</v>
      </c>
      <c r="M32" s="67">
        <v>0</v>
      </c>
      <c r="N32" s="7">
        <f t="shared" si="1"/>
        <v>0</v>
      </c>
      <c r="O32" s="70">
        <v>12</v>
      </c>
    </row>
    <row r="33" spans="1:15" ht="15.75" customHeight="1">
      <c r="A33" s="68" t="s">
        <v>157</v>
      </c>
      <c r="B33" s="66">
        <v>0</v>
      </c>
      <c r="C33" s="66">
        <v>0</v>
      </c>
      <c r="D33" s="66">
        <v>0</v>
      </c>
      <c r="E33" s="66">
        <v>0</v>
      </c>
      <c r="F33" s="66">
        <v>0</v>
      </c>
      <c r="G33" s="66">
        <v>0</v>
      </c>
      <c r="H33" s="66">
        <v>0</v>
      </c>
      <c r="I33" s="66">
        <v>0</v>
      </c>
      <c r="J33" s="66">
        <v>0</v>
      </c>
      <c r="K33" s="66">
        <v>0</v>
      </c>
      <c r="L33" s="66">
        <v>0</v>
      </c>
      <c r="M33" s="67">
        <v>0</v>
      </c>
      <c r="N33" s="7">
        <f t="shared" si="1"/>
        <v>0</v>
      </c>
      <c r="O33" s="70">
        <v>13</v>
      </c>
    </row>
    <row r="34" spans="1:15" ht="15.75" customHeight="1">
      <c r="A34" s="69" t="s">
        <v>11</v>
      </c>
      <c r="B34" s="66">
        <v>0</v>
      </c>
      <c r="C34" s="66">
        <v>0</v>
      </c>
      <c r="D34" s="66">
        <v>0</v>
      </c>
      <c r="E34" s="66">
        <v>0</v>
      </c>
      <c r="F34" s="66">
        <v>0</v>
      </c>
      <c r="G34" s="66">
        <v>0</v>
      </c>
      <c r="H34" s="66">
        <v>0</v>
      </c>
      <c r="I34" s="66">
        <v>0</v>
      </c>
      <c r="J34" s="66">
        <v>0</v>
      </c>
      <c r="K34" s="66">
        <v>0</v>
      </c>
      <c r="L34" s="66">
        <v>0</v>
      </c>
      <c r="M34" s="67">
        <v>0</v>
      </c>
      <c r="N34" s="7">
        <f>SUM(B34:M34)</f>
        <v>0</v>
      </c>
      <c r="O34" s="70">
        <v>3</v>
      </c>
    </row>
    <row r="35" spans="1:15" ht="15.75" customHeight="1">
      <c r="A35" s="69" t="s">
        <v>45</v>
      </c>
      <c r="B35" s="66">
        <v>0</v>
      </c>
      <c r="C35" s="66">
        <v>0</v>
      </c>
      <c r="D35" s="66">
        <v>0</v>
      </c>
      <c r="E35" s="66">
        <v>0</v>
      </c>
      <c r="F35" s="66">
        <v>0</v>
      </c>
      <c r="G35" s="66">
        <v>0</v>
      </c>
      <c r="H35" s="66">
        <v>0</v>
      </c>
      <c r="I35" s="66">
        <v>0</v>
      </c>
      <c r="J35" s="66">
        <v>0</v>
      </c>
      <c r="K35" s="66">
        <v>0</v>
      </c>
      <c r="L35" s="66">
        <v>0</v>
      </c>
      <c r="M35" s="67">
        <v>0</v>
      </c>
      <c r="N35" s="7">
        <f>SUM(B35:M35)</f>
        <v>0</v>
      </c>
      <c r="O35" s="70">
        <v>3</v>
      </c>
    </row>
    <row r="36" spans="1:15" ht="15.75" customHeight="1">
      <c r="A36" s="17"/>
      <c r="B36" s="34"/>
      <c r="C36" s="34"/>
      <c r="D36" s="34"/>
      <c r="E36" s="34"/>
      <c r="F36" s="34"/>
      <c r="G36" s="34"/>
      <c r="H36" s="34"/>
      <c r="I36" s="34"/>
      <c r="J36" s="34"/>
      <c r="K36" s="34"/>
      <c r="L36" s="34"/>
      <c r="N36" s="8"/>
    </row>
    <row r="37" spans="1:15" ht="15.75" customHeight="1">
      <c r="A37" s="40" t="s">
        <v>2</v>
      </c>
      <c r="B37" s="39">
        <f>SUM(B4:B35)</f>
        <v>0</v>
      </c>
      <c r="C37" s="39">
        <f t="shared" ref="C37:M37" si="2">SUM(C4:C35)</f>
        <v>0</v>
      </c>
      <c r="D37" s="39">
        <f t="shared" si="2"/>
        <v>0</v>
      </c>
      <c r="E37" s="39">
        <f t="shared" si="2"/>
        <v>0</v>
      </c>
      <c r="F37" s="39">
        <f t="shared" si="2"/>
        <v>0</v>
      </c>
      <c r="G37" s="39">
        <f t="shared" si="2"/>
        <v>0</v>
      </c>
      <c r="H37" s="39">
        <f t="shared" si="2"/>
        <v>0</v>
      </c>
      <c r="I37" s="39">
        <f t="shared" si="2"/>
        <v>0</v>
      </c>
      <c r="J37" s="39">
        <f t="shared" si="2"/>
        <v>0</v>
      </c>
      <c r="K37" s="39">
        <f t="shared" si="2"/>
        <v>0</v>
      </c>
      <c r="L37" s="39">
        <f t="shared" si="2"/>
        <v>0</v>
      </c>
      <c r="M37" s="6">
        <f t="shared" si="2"/>
        <v>0</v>
      </c>
      <c r="N37" s="9">
        <f>SUM(B37:M37)</f>
        <v>0</v>
      </c>
    </row>
    <row r="38" spans="1:15" ht="15.75" customHeight="1"/>
    <row r="39" spans="1:15" ht="15.75" customHeight="1"/>
    <row r="40" spans="1:15" ht="15.75" customHeight="1"/>
    <row r="41" spans="1:15" ht="15.75" customHeight="1"/>
    <row r="42" spans="1:15" ht="15.75" customHeight="1"/>
    <row r="43" spans="1:15" ht="15.75" customHeight="1"/>
    <row r="44" spans="1:15" ht="15.75" customHeight="1"/>
    <row r="45" spans="1:15" ht="15.75" customHeight="1"/>
    <row r="46" spans="1:15" ht="15.75" customHeight="1"/>
    <row r="47" spans="1:15" ht="15.75" customHeight="1"/>
    <row r="48" spans="1:15"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sheetData>
  <sheetProtection algorithmName="SHA-512" hashValue="rr0hNZbdrrKl9kLJwTIvotKAof8/ARGVrDscPDFD/01d9Rn3dvgQF7cWf9uwYkOxvKvnppksQVP3yQu2tGTFUw==" saltValue="kgKupdYYx8/ZVoUghCXXvg==" spinCount="100000" sheet="1" objects="1" scenarios="1" selectLockedCells="1"/>
  <pageMargins left="0.7" right="0.7" top="0.75" bottom="0.75" header="0" footer="0"/>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008"/>
  <sheetViews>
    <sheetView workbookViewId="0">
      <pane xSplit="1" topLeftCell="B1" activePane="topRight" state="frozen"/>
      <selection pane="topRight" activeCell="A4" sqref="A4"/>
    </sheetView>
  </sheetViews>
  <sheetFormatPr defaultColWidth="11.21875" defaultRowHeight="15" customHeight="1"/>
  <cols>
    <col min="1" max="1" width="22.88671875" style="1" customWidth="1"/>
    <col min="2" max="2" width="11.6640625" style="1" customWidth="1"/>
    <col min="3" max="22" width="10.5546875" style="1" customWidth="1"/>
    <col min="23" max="16384" width="11.21875" style="1"/>
  </cols>
  <sheetData>
    <row r="1" spans="1:14" ht="15.75">
      <c r="A1" s="3" t="s">
        <v>104</v>
      </c>
      <c r="M1" s="19"/>
    </row>
    <row r="2" spans="1:14" ht="15.75">
      <c r="A2" s="3"/>
      <c r="M2" s="19"/>
    </row>
    <row r="3" spans="1:14" ht="15.75">
      <c r="A3" s="37"/>
      <c r="B3" s="52">
        <f>'1. Cashflow'!B5</f>
        <v>43922</v>
      </c>
      <c r="C3" s="52">
        <f>'1. Cashflow'!C5</f>
        <v>43982</v>
      </c>
      <c r="D3" s="52">
        <f>'1. Cashflow'!D5</f>
        <v>44012</v>
      </c>
      <c r="E3" s="52">
        <f>'1. Cashflow'!E5</f>
        <v>44043</v>
      </c>
      <c r="F3" s="52">
        <f>'1. Cashflow'!F5</f>
        <v>44074</v>
      </c>
      <c r="G3" s="52">
        <f>'1. Cashflow'!G5</f>
        <v>44104</v>
      </c>
      <c r="H3" s="52">
        <f>'1. Cashflow'!H5</f>
        <v>44135</v>
      </c>
      <c r="I3" s="52">
        <f>'1. Cashflow'!I5</f>
        <v>44165</v>
      </c>
      <c r="J3" s="52">
        <f>'1. Cashflow'!J5</f>
        <v>44196</v>
      </c>
      <c r="K3" s="52">
        <f>'1. Cashflow'!K5</f>
        <v>44227</v>
      </c>
      <c r="L3" s="52">
        <f>'1. Cashflow'!L5</f>
        <v>44255</v>
      </c>
      <c r="M3" s="53">
        <f>'1. Cashflow'!M5</f>
        <v>44286</v>
      </c>
      <c r="N3" s="49" t="s">
        <v>2</v>
      </c>
    </row>
    <row r="4" spans="1:14" ht="15.75">
      <c r="A4" s="69" t="s">
        <v>71</v>
      </c>
      <c r="B4" s="65">
        <v>0</v>
      </c>
      <c r="C4" s="65">
        <v>0</v>
      </c>
      <c r="D4" s="65">
        <v>0</v>
      </c>
      <c r="E4" s="65">
        <v>0</v>
      </c>
      <c r="F4" s="65">
        <v>0</v>
      </c>
      <c r="G4" s="65">
        <v>0</v>
      </c>
      <c r="H4" s="65">
        <v>0</v>
      </c>
      <c r="I4" s="65">
        <v>0</v>
      </c>
      <c r="J4" s="65">
        <v>0</v>
      </c>
      <c r="K4" s="65">
        <v>0</v>
      </c>
      <c r="L4" s="65">
        <v>0</v>
      </c>
      <c r="M4" s="65">
        <v>0</v>
      </c>
      <c r="N4" s="7">
        <f t="shared" ref="N4:N33" si="0">SUM(B4:M4)</f>
        <v>0</v>
      </c>
    </row>
    <row r="5" spans="1:14" ht="15.75" customHeight="1">
      <c r="A5" s="69" t="s">
        <v>72</v>
      </c>
      <c r="B5" s="65">
        <v>0</v>
      </c>
      <c r="C5" s="65">
        <v>0</v>
      </c>
      <c r="D5" s="65">
        <v>0</v>
      </c>
      <c r="E5" s="65">
        <v>0</v>
      </c>
      <c r="F5" s="65">
        <v>0</v>
      </c>
      <c r="G5" s="65">
        <v>0</v>
      </c>
      <c r="H5" s="65">
        <v>0</v>
      </c>
      <c r="I5" s="65">
        <v>0</v>
      </c>
      <c r="J5" s="65">
        <v>0</v>
      </c>
      <c r="K5" s="65">
        <v>0</v>
      </c>
      <c r="L5" s="65">
        <v>0</v>
      </c>
      <c r="M5" s="61">
        <v>0</v>
      </c>
      <c r="N5" s="7">
        <f t="shared" si="0"/>
        <v>0</v>
      </c>
    </row>
    <row r="6" spans="1:14" ht="15.75" customHeight="1">
      <c r="A6" s="69" t="s">
        <v>73</v>
      </c>
      <c r="B6" s="65">
        <v>0</v>
      </c>
      <c r="C6" s="65">
        <v>0</v>
      </c>
      <c r="D6" s="65">
        <v>0</v>
      </c>
      <c r="E6" s="65">
        <v>0</v>
      </c>
      <c r="F6" s="65">
        <v>0</v>
      </c>
      <c r="G6" s="65">
        <v>0</v>
      </c>
      <c r="H6" s="65">
        <v>0</v>
      </c>
      <c r="I6" s="65">
        <v>0</v>
      </c>
      <c r="J6" s="65">
        <v>0</v>
      </c>
      <c r="K6" s="65">
        <v>0</v>
      </c>
      <c r="L6" s="65">
        <v>0</v>
      </c>
      <c r="M6" s="61">
        <v>0</v>
      </c>
      <c r="N6" s="7">
        <f t="shared" si="0"/>
        <v>0</v>
      </c>
    </row>
    <row r="7" spans="1:14" ht="15.75" customHeight="1">
      <c r="A7" s="69" t="s">
        <v>74</v>
      </c>
      <c r="B7" s="65">
        <v>0</v>
      </c>
      <c r="C7" s="65">
        <v>0</v>
      </c>
      <c r="D7" s="65">
        <v>0</v>
      </c>
      <c r="E7" s="65">
        <v>0</v>
      </c>
      <c r="F7" s="65">
        <v>0</v>
      </c>
      <c r="G7" s="65">
        <v>0</v>
      </c>
      <c r="H7" s="65">
        <v>0</v>
      </c>
      <c r="I7" s="65">
        <v>0</v>
      </c>
      <c r="J7" s="65">
        <v>0</v>
      </c>
      <c r="K7" s="65">
        <v>0</v>
      </c>
      <c r="L7" s="65">
        <v>0</v>
      </c>
      <c r="M7" s="61">
        <v>0</v>
      </c>
      <c r="N7" s="7">
        <f t="shared" si="0"/>
        <v>0</v>
      </c>
    </row>
    <row r="8" spans="1:14" ht="15.75" customHeight="1">
      <c r="A8" s="69" t="s">
        <v>75</v>
      </c>
      <c r="B8" s="65">
        <v>0</v>
      </c>
      <c r="C8" s="65">
        <v>0</v>
      </c>
      <c r="D8" s="65">
        <v>0</v>
      </c>
      <c r="E8" s="65">
        <v>0</v>
      </c>
      <c r="F8" s="65">
        <v>0</v>
      </c>
      <c r="G8" s="65">
        <v>0</v>
      </c>
      <c r="H8" s="65">
        <v>0</v>
      </c>
      <c r="I8" s="65">
        <v>0</v>
      </c>
      <c r="J8" s="65">
        <v>0</v>
      </c>
      <c r="K8" s="65">
        <v>0</v>
      </c>
      <c r="L8" s="65">
        <v>0</v>
      </c>
      <c r="M8" s="61">
        <v>0</v>
      </c>
      <c r="N8" s="7">
        <f t="shared" si="0"/>
        <v>0</v>
      </c>
    </row>
    <row r="9" spans="1:14" ht="15.75" customHeight="1">
      <c r="A9" s="69" t="s">
        <v>76</v>
      </c>
      <c r="B9" s="66">
        <v>0</v>
      </c>
      <c r="C9" s="66">
        <v>0</v>
      </c>
      <c r="D9" s="66">
        <v>0</v>
      </c>
      <c r="E9" s="66">
        <v>0</v>
      </c>
      <c r="F9" s="66">
        <v>0</v>
      </c>
      <c r="G9" s="66">
        <v>0</v>
      </c>
      <c r="H9" s="66">
        <v>0</v>
      </c>
      <c r="I9" s="66">
        <v>0</v>
      </c>
      <c r="J9" s="66">
        <v>0</v>
      </c>
      <c r="K9" s="66">
        <v>0</v>
      </c>
      <c r="L9" s="66">
        <v>0</v>
      </c>
      <c r="M9" s="67">
        <v>0</v>
      </c>
      <c r="N9" s="7">
        <f t="shared" si="0"/>
        <v>0</v>
      </c>
    </row>
    <row r="10" spans="1:14" ht="15.75" customHeight="1">
      <c r="A10" s="69" t="s">
        <v>77</v>
      </c>
      <c r="B10" s="65">
        <v>0</v>
      </c>
      <c r="C10" s="65">
        <v>0</v>
      </c>
      <c r="D10" s="65">
        <v>0</v>
      </c>
      <c r="E10" s="65">
        <v>0</v>
      </c>
      <c r="F10" s="65">
        <v>0</v>
      </c>
      <c r="G10" s="65">
        <v>0</v>
      </c>
      <c r="H10" s="65">
        <v>0</v>
      </c>
      <c r="I10" s="65">
        <v>0</v>
      </c>
      <c r="J10" s="65">
        <v>0</v>
      </c>
      <c r="K10" s="65">
        <v>0</v>
      </c>
      <c r="L10" s="65">
        <v>0</v>
      </c>
      <c r="M10" s="61">
        <v>0</v>
      </c>
      <c r="N10" s="7">
        <f t="shared" si="0"/>
        <v>0</v>
      </c>
    </row>
    <row r="11" spans="1:14" ht="15.75" customHeight="1">
      <c r="A11" s="69" t="s">
        <v>78</v>
      </c>
      <c r="B11" s="66">
        <v>0</v>
      </c>
      <c r="C11" s="66">
        <v>0</v>
      </c>
      <c r="D11" s="66">
        <v>0</v>
      </c>
      <c r="E11" s="66">
        <v>0</v>
      </c>
      <c r="F11" s="66">
        <v>0</v>
      </c>
      <c r="G11" s="66">
        <v>0</v>
      </c>
      <c r="H11" s="66">
        <v>0</v>
      </c>
      <c r="I11" s="66">
        <v>0</v>
      </c>
      <c r="J11" s="66">
        <v>0</v>
      </c>
      <c r="K11" s="66">
        <v>0</v>
      </c>
      <c r="L11" s="66">
        <v>0</v>
      </c>
      <c r="M11" s="67">
        <v>0</v>
      </c>
      <c r="N11" s="7">
        <f t="shared" si="0"/>
        <v>0</v>
      </c>
    </row>
    <row r="12" spans="1:14" ht="15.75" customHeight="1">
      <c r="A12" s="69" t="s">
        <v>79</v>
      </c>
      <c r="B12" s="66">
        <v>0</v>
      </c>
      <c r="C12" s="66">
        <v>0</v>
      </c>
      <c r="D12" s="66">
        <v>0</v>
      </c>
      <c r="E12" s="66">
        <v>0</v>
      </c>
      <c r="F12" s="66">
        <v>0</v>
      </c>
      <c r="G12" s="66">
        <v>0</v>
      </c>
      <c r="H12" s="66">
        <v>0</v>
      </c>
      <c r="I12" s="66">
        <v>0</v>
      </c>
      <c r="J12" s="66">
        <v>0</v>
      </c>
      <c r="K12" s="66">
        <v>0</v>
      </c>
      <c r="L12" s="66">
        <v>0</v>
      </c>
      <c r="M12" s="67">
        <v>0</v>
      </c>
      <c r="N12" s="7">
        <f t="shared" si="0"/>
        <v>0</v>
      </c>
    </row>
    <row r="13" spans="1:14" ht="15.75" customHeight="1">
      <c r="A13" s="69" t="s">
        <v>80</v>
      </c>
      <c r="B13" s="66">
        <v>0</v>
      </c>
      <c r="C13" s="66">
        <v>0</v>
      </c>
      <c r="D13" s="66">
        <v>0</v>
      </c>
      <c r="E13" s="66">
        <v>0</v>
      </c>
      <c r="F13" s="66">
        <v>0</v>
      </c>
      <c r="G13" s="66">
        <v>0</v>
      </c>
      <c r="H13" s="66">
        <v>0</v>
      </c>
      <c r="I13" s="66">
        <v>0</v>
      </c>
      <c r="J13" s="66">
        <v>0</v>
      </c>
      <c r="K13" s="66">
        <v>0</v>
      </c>
      <c r="L13" s="66">
        <v>0</v>
      </c>
      <c r="M13" s="67">
        <v>0</v>
      </c>
      <c r="N13" s="7">
        <f t="shared" si="0"/>
        <v>0</v>
      </c>
    </row>
    <row r="14" spans="1:14" ht="15.75" customHeight="1">
      <c r="A14" s="69" t="s">
        <v>81</v>
      </c>
      <c r="B14" s="66">
        <v>0</v>
      </c>
      <c r="C14" s="66">
        <v>0</v>
      </c>
      <c r="D14" s="66">
        <v>0</v>
      </c>
      <c r="E14" s="66">
        <v>0</v>
      </c>
      <c r="F14" s="66">
        <v>0</v>
      </c>
      <c r="G14" s="66">
        <v>0</v>
      </c>
      <c r="H14" s="66">
        <v>0</v>
      </c>
      <c r="I14" s="66">
        <v>0</v>
      </c>
      <c r="J14" s="66">
        <v>0</v>
      </c>
      <c r="K14" s="66">
        <v>0</v>
      </c>
      <c r="L14" s="66">
        <v>0</v>
      </c>
      <c r="M14" s="67">
        <v>0</v>
      </c>
      <c r="N14" s="7">
        <f t="shared" si="0"/>
        <v>0</v>
      </c>
    </row>
    <row r="15" spans="1:14" ht="15.75" customHeight="1">
      <c r="A15" s="69" t="s">
        <v>82</v>
      </c>
      <c r="B15" s="66">
        <v>0</v>
      </c>
      <c r="C15" s="66">
        <v>0</v>
      </c>
      <c r="D15" s="66">
        <v>0</v>
      </c>
      <c r="E15" s="66">
        <v>0</v>
      </c>
      <c r="F15" s="66">
        <v>0</v>
      </c>
      <c r="G15" s="66">
        <v>0</v>
      </c>
      <c r="H15" s="66">
        <v>0</v>
      </c>
      <c r="I15" s="66">
        <v>0</v>
      </c>
      <c r="J15" s="66">
        <v>0</v>
      </c>
      <c r="K15" s="66">
        <v>0</v>
      </c>
      <c r="L15" s="66">
        <v>0</v>
      </c>
      <c r="M15" s="67">
        <v>0</v>
      </c>
      <c r="N15" s="7">
        <f t="shared" si="0"/>
        <v>0</v>
      </c>
    </row>
    <row r="16" spans="1:14" ht="15.75" customHeight="1">
      <c r="A16" s="69" t="s">
        <v>83</v>
      </c>
      <c r="B16" s="66">
        <v>0</v>
      </c>
      <c r="C16" s="66">
        <v>0</v>
      </c>
      <c r="D16" s="66">
        <v>0</v>
      </c>
      <c r="E16" s="66">
        <v>0</v>
      </c>
      <c r="F16" s="66">
        <v>0</v>
      </c>
      <c r="G16" s="66">
        <v>0</v>
      </c>
      <c r="H16" s="66">
        <v>0</v>
      </c>
      <c r="I16" s="66">
        <v>0</v>
      </c>
      <c r="J16" s="66">
        <v>0</v>
      </c>
      <c r="K16" s="66">
        <v>0</v>
      </c>
      <c r="L16" s="66">
        <v>0</v>
      </c>
      <c r="M16" s="67">
        <v>0</v>
      </c>
      <c r="N16" s="7">
        <f t="shared" si="0"/>
        <v>0</v>
      </c>
    </row>
    <row r="17" spans="1:14" ht="15.75" customHeight="1">
      <c r="A17" s="69" t="s">
        <v>84</v>
      </c>
      <c r="B17" s="66">
        <v>0</v>
      </c>
      <c r="C17" s="66">
        <v>0</v>
      </c>
      <c r="D17" s="66">
        <v>0</v>
      </c>
      <c r="E17" s="66">
        <v>0</v>
      </c>
      <c r="F17" s="66">
        <v>0</v>
      </c>
      <c r="G17" s="66">
        <v>0</v>
      </c>
      <c r="H17" s="66">
        <v>0</v>
      </c>
      <c r="I17" s="66">
        <v>0</v>
      </c>
      <c r="J17" s="66">
        <v>0</v>
      </c>
      <c r="K17" s="66">
        <v>0</v>
      </c>
      <c r="L17" s="66">
        <v>0</v>
      </c>
      <c r="M17" s="67">
        <v>0</v>
      </c>
      <c r="N17" s="7">
        <f t="shared" si="0"/>
        <v>0</v>
      </c>
    </row>
    <row r="18" spans="1:14" ht="15.75" customHeight="1">
      <c r="A18" s="69" t="s">
        <v>85</v>
      </c>
      <c r="B18" s="66">
        <v>0</v>
      </c>
      <c r="C18" s="66">
        <v>0</v>
      </c>
      <c r="D18" s="66">
        <v>0</v>
      </c>
      <c r="E18" s="66">
        <v>0</v>
      </c>
      <c r="F18" s="66">
        <v>0</v>
      </c>
      <c r="G18" s="66">
        <v>0</v>
      </c>
      <c r="H18" s="66">
        <v>0</v>
      </c>
      <c r="I18" s="66">
        <v>0</v>
      </c>
      <c r="J18" s="66">
        <v>0</v>
      </c>
      <c r="K18" s="66">
        <v>0</v>
      </c>
      <c r="L18" s="66">
        <v>0</v>
      </c>
      <c r="M18" s="67">
        <v>0</v>
      </c>
      <c r="N18" s="7">
        <f t="shared" si="0"/>
        <v>0</v>
      </c>
    </row>
    <row r="19" spans="1:14" ht="15.75" customHeight="1">
      <c r="A19" s="69" t="s">
        <v>86</v>
      </c>
      <c r="B19" s="66">
        <v>0</v>
      </c>
      <c r="C19" s="66">
        <v>0</v>
      </c>
      <c r="D19" s="66">
        <v>0</v>
      </c>
      <c r="E19" s="66">
        <v>0</v>
      </c>
      <c r="F19" s="66">
        <v>0</v>
      </c>
      <c r="G19" s="66">
        <v>0</v>
      </c>
      <c r="H19" s="66">
        <v>0</v>
      </c>
      <c r="I19" s="66">
        <v>0</v>
      </c>
      <c r="J19" s="66">
        <v>0</v>
      </c>
      <c r="K19" s="66">
        <v>0</v>
      </c>
      <c r="L19" s="66">
        <v>0</v>
      </c>
      <c r="M19" s="67">
        <v>0</v>
      </c>
      <c r="N19" s="7">
        <f t="shared" si="0"/>
        <v>0</v>
      </c>
    </row>
    <row r="20" spans="1:14" ht="15.75" customHeight="1">
      <c r="A20" s="69" t="s">
        <v>87</v>
      </c>
      <c r="B20" s="66">
        <v>0</v>
      </c>
      <c r="C20" s="66">
        <v>0</v>
      </c>
      <c r="D20" s="66">
        <v>0</v>
      </c>
      <c r="E20" s="66">
        <v>0</v>
      </c>
      <c r="F20" s="66">
        <v>0</v>
      </c>
      <c r="G20" s="66">
        <v>0</v>
      </c>
      <c r="H20" s="66">
        <v>0</v>
      </c>
      <c r="I20" s="66">
        <v>0</v>
      </c>
      <c r="J20" s="66">
        <v>0</v>
      </c>
      <c r="K20" s="66">
        <v>0</v>
      </c>
      <c r="L20" s="66">
        <v>0</v>
      </c>
      <c r="M20" s="67">
        <v>0</v>
      </c>
      <c r="N20" s="7">
        <f t="shared" si="0"/>
        <v>0</v>
      </c>
    </row>
    <row r="21" spans="1:14" ht="15.75" customHeight="1">
      <c r="A21" s="69" t="s">
        <v>88</v>
      </c>
      <c r="B21" s="66">
        <v>0</v>
      </c>
      <c r="C21" s="66">
        <v>0</v>
      </c>
      <c r="D21" s="66">
        <v>0</v>
      </c>
      <c r="E21" s="66">
        <v>0</v>
      </c>
      <c r="F21" s="66">
        <v>0</v>
      </c>
      <c r="G21" s="66">
        <v>0</v>
      </c>
      <c r="H21" s="66">
        <v>0</v>
      </c>
      <c r="I21" s="66">
        <v>0</v>
      </c>
      <c r="J21" s="66">
        <v>0</v>
      </c>
      <c r="K21" s="66">
        <v>0</v>
      </c>
      <c r="L21" s="66">
        <v>0</v>
      </c>
      <c r="M21" s="67">
        <v>0</v>
      </c>
      <c r="N21" s="7">
        <f t="shared" si="0"/>
        <v>0</v>
      </c>
    </row>
    <row r="22" spans="1:14" ht="15.75" customHeight="1">
      <c r="A22" s="69" t="s">
        <v>89</v>
      </c>
      <c r="B22" s="66">
        <v>0</v>
      </c>
      <c r="C22" s="66">
        <v>0</v>
      </c>
      <c r="D22" s="66">
        <v>0</v>
      </c>
      <c r="E22" s="66">
        <v>0</v>
      </c>
      <c r="F22" s="66">
        <v>0</v>
      </c>
      <c r="G22" s="66">
        <v>0</v>
      </c>
      <c r="H22" s="66">
        <v>0</v>
      </c>
      <c r="I22" s="66">
        <v>0</v>
      </c>
      <c r="J22" s="66">
        <v>0</v>
      </c>
      <c r="K22" s="66">
        <v>0</v>
      </c>
      <c r="L22" s="66">
        <v>0</v>
      </c>
      <c r="M22" s="67">
        <v>0</v>
      </c>
      <c r="N22" s="7">
        <f t="shared" si="0"/>
        <v>0</v>
      </c>
    </row>
    <row r="23" spans="1:14" ht="15.75" customHeight="1">
      <c r="A23" s="69" t="s">
        <v>90</v>
      </c>
      <c r="B23" s="66">
        <v>0</v>
      </c>
      <c r="C23" s="66">
        <v>0</v>
      </c>
      <c r="D23" s="66">
        <v>0</v>
      </c>
      <c r="E23" s="66">
        <v>0</v>
      </c>
      <c r="F23" s="66">
        <v>0</v>
      </c>
      <c r="G23" s="66">
        <v>0</v>
      </c>
      <c r="H23" s="66">
        <v>0</v>
      </c>
      <c r="I23" s="66">
        <v>0</v>
      </c>
      <c r="J23" s="66">
        <v>0</v>
      </c>
      <c r="K23" s="66">
        <v>0</v>
      </c>
      <c r="L23" s="66">
        <v>0</v>
      </c>
      <c r="M23" s="67">
        <v>0</v>
      </c>
      <c r="N23" s="7">
        <f t="shared" si="0"/>
        <v>0</v>
      </c>
    </row>
    <row r="24" spans="1:14" ht="15.75" customHeight="1">
      <c r="A24" s="69" t="s">
        <v>91</v>
      </c>
      <c r="B24" s="66">
        <v>0</v>
      </c>
      <c r="C24" s="66">
        <v>0</v>
      </c>
      <c r="D24" s="66">
        <v>0</v>
      </c>
      <c r="E24" s="66">
        <v>0</v>
      </c>
      <c r="F24" s="66">
        <v>0</v>
      </c>
      <c r="G24" s="66">
        <v>0</v>
      </c>
      <c r="H24" s="66">
        <v>0</v>
      </c>
      <c r="I24" s="66">
        <v>0</v>
      </c>
      <c r="J24" s="66">
        <v>0</v>
      </c>
      <c r="K24" s="66">
        <v>0</v>
      </c>
      <c r="L24" s="66">
        <v>0</v>
      </c>
      <c r="M24" s="67">
        <v>0</v>
      </c>
      <c r="N24" s="7">
        <f t="shared" si="0"/>
        <v>0</v>
      </c>
    </row>
    <row r="25" spans="1:14" ht="15.75" customHeight="1">
      <c r="A25" s="69" t="s">
        <v>92</v>
      </c>
      <c r="B25" s="66">
        <v>0</v>
      </c>
      <c r="C25" s="66">
        <v>0</v>
      </c>
      <c r="D25" s="66">
        <v>0</v>
      </c>
      <c r="E25" s="66">
        <v>0</v>
      </c>
      <c r="F25" s="66">
        <v>0</v>
      </c>
      <c r="G25" s="66">
        <v>0</v>
      </c>
      <c r="H25" s="66">
        <v>0</v>
      </c>
      <c r="I25" s="66">
        <v>0</v>
      </c>
      <c r="J25" s="66">
        <v>0</v>
      </c>
      <c r="K25" s="66">
        <v>0</v>
      </c>
      <c r="L25" s="66">
        <v>0</v>
      </c>
      <c r="M25" s="67">
        <v>0</v>
      </c>
      <c r="N25" s="7">
        <f t="shared" si="0"/>
        <v>0</v>
      </c>
    </row>
    <row r="26" spans="1:14" ht="15.75" customHeight="1">
      <c r="A26" s="69" t="s">
        <v>93</v>
      </c>
      <c r="B26" s="66">
        <v>0</v>
      </c>
      <c r="C26" s="66">
        <v>0</v>
      </c>
      <c r="D26" s="66">
        <v>0</v>
      </c>
      <c r="E26" s="66">
        <v>0</v>
      </c>
      <c r="F26" s="66">
        <v>0</v>
      </c>
      <c r="G26" s="66">
        <v>0</v>
      </c>
      <c r="H26" s="66">
        <v>0</v>
      </c>
      <c r="I26" s="66">
        <v>0</v>
      </c>
      <c r="J26" s="66">
        <v>0</v>
      </c>
      <c r="K26" s="66">
        <v>0</v>
      </c>
      <c r="L26" s="66">
        <v>0</v>
      </c>
      <c r="M26" s="67">
        <v>0</v>
      </c>
      <c r="N26" s="7">
        <f t="shared" si="0"/>
        <v>0</v>
      </c>
    </row>
    <row r="27" spans="1:14" ht="15.75" customHeight="1">
      <c r="A27" s="69" t="s">
        <v>94</v>
      </c>
      <c r="B27" s="66">
        <v>0</v>
      </c>
      <c r="C27" s="66">
        <v>0</v>
      </c>
      <c r="D27" s="66">
        <v>0</v>
      </c>
      <c r="E27" s="66">
        <v>0</v>
      </c>
      <c r="F27" s="66">
        <v>0</v>
      </c>
      <c r="G27" s="66">
        <v>0</v>
      </c>
      <c r="H27" s="66">
        <v>0</v>
      </c>
      <c r="I27" s="66">
        <v>0</v>
      </c>
      <c r="J27" s="66">
        <v>0</v>
      </c>
      <c r="K27" s="66">
        <v>0</v>
      </c>
      <c r="L27" s="66">
        <v>0</v>
      </c>
      <c r="M27" s="67">
        <v>0</v>
      </c>
      <c r="N27" s="7">
        <f t="shared" si="0"/>
        <v>0</v>
      </c>
    </row>
    <row r="28" spans="1:14" ht="15.75" customHeight="1">
      <c r="A28" s="69" t="s">
        <v>95</v>
      </c>
      <c r="B28" s="66">
        <v>0</v>
      </c>
      <c r="C28" s="66">
        <v>0</v>
      </c>
      <c r="D28" s="66">
        <v>0</v>
      </c>
      <c r="E28" s="66">
        <v>0</v>
      </c>
      <c r="F28" s="66">
        <v>0</v>
      </c>
      <c r="G28" s="66">
        <v>0</v>
      </c>
      <c r="H28" s="66">
        <v>0</v>
      </c>
      <c r="I28" s="66">
        <v>0</v>
      </c>
      <c r="J28" s="66">
        <v>0</v>
      </c>
      <c r="K28" s="66">
        <v>0</v>
      </c>
      <c r="L28" s="66">
        <v>0</v>
      </c>
      <c r="M28" s="67">
        <v>0</v>
      </c>
      <c r="N28" s="7">
        <f t="shared" si="0"/>
        <v>0</v>
      </c>
    </row>
    <row r="29" spans="1:14" ht="15.75" customHeight="1">
      <c r="A29" s="69" t="s">
        <v>96</v>
      </c>
      <c r="B29" s="66">
        <v>0</v>
      </c>
      <c r="C29" s="66">
        <v>0</v>
      </c>
      <c r="D29" s="66">
        <v>0</v>
      </c>
      <c r="E29" s="66">
        <v>0</v>
      </c>
      <c r="F29" s="66">
        <v>0</v>
      </c>
      <c r="G29" s="66">
        <v>0</v>
      </c>
      <c r="H29" s="66">
        <v>0</v>
      </c>
      <c r="I29" s="66">
        <v>0</v>
      </c>
      <c r="J29" s="66">
        <v>0</v>
      </c>
      <c r="K29" s="66">
        <v>0</v>
      </c>
      <c r="L29" s="66">
        <v>0</v>
      </c>
      <c r="M29" s="67">
        <v>0</v>
      </c>
      <c r="N29" s="7">
        <f t="shared" si="0"/>
        <v>0</v>
      </c>
    </row>
    <row r="30" spans="1:14" ht="15.75" customHeight="1">
      <c r="A30" s="69" t="s">
        <v>97</v>
      </c>
      <c r="B30" s="66">
        <v>0</v>
      </c>
      <c r="C30" s="66">
        <v>0</v>
      </c>
      <c r="D30" s="66">
        <v>0</v>
      </c>
      <c r="E30" s="66">
        <v>0</v>
      </c>
      <c r="F30" s="66">
        <v>0</v>
      </c>
      <c r="G30" s="66">
        <v>0</v>
      </c>
      <c r="H30" s="66">
        <v>0</v>
      </c>
      <c r="I30" s="66">
        <v>0</v>
      </c>
      <c r="J30" s="66">
        <v>0</v>
      </c>
      <c r="K30" s="66">
        <v>0</v>
      </c>
      <c r="L30" s="66">
        <v>0</v>
      </c>
      <c r="M30" s="67">
        <v>0</v>
      </c>
      <c r="N30" s="7">
        <f t="shared" si="0"/>
        <v>0</v>
      </c>
    </row>
    <row r="31" spans="1:14" ht="15.75" customHeight="1">
      <c r="A31" s="69" t="s">
        <v>98</v>
      </c>
      <c r="B31" s="66">
        <v>0</v>
      </c>
      <c r="C31" s="66">
        <v>0</v>
      </c>
      <c r="D31" s="66">
        <v>0</v>
      </c>
      <c r="E31" s="66">
        <v>0</v>
      </c>
      <c r="F31" s="66">
        <v>0</v>
      </c>
      <c r="G31" s="66">
        <v>0</v>
      </c>
      <c r="H31" s="66">
        <v>0</v>
      </c>
      <c r="I31" s="66">
        <v>0</v>
      </c>
      <c r="J31" s="66">
        <v>0</v>
      </c>
      <c r="K31" s="66">
        <v>0</v>
      </c>
      <c r="L31" s="66">
        <v>0</v>
      </c>
      <c r="M31" s="67">
        <v>0</v>
      </c>
      <c r="N31" s="7">
        <f t="shared" si="0"/>
        <v>0</v>
      </c>
    </row>
    <row r="32" spans="1:14" ht="15.75" customHeight="1">
      <c r="A32" s="69" t="s">
        <v>99</v>
      </c>
      <c r="B32" s="66">
        <v>0</v>
      </c>
      <c r="C32" s="66">
        <v>0</v>
      </c>
      <c r="D32" s="66">
        <v>0</v>
      </c>
      <c r="E32" s="66">
        <v>0</v>
      </c>
      <c r="F32" s="66">
        <v>0</v>
      </c>
      <c r="G32" s="66">
        <v>0</v>
      </c>
      <c r="H32" s="66">
        <v>0</v>
      </c>
      <c r="I32" s="66">
        <v>0</v>
      </c>
      <c r="J32" s="66">
        <v>0</v>
      </c>
      <c r="K32" s="66">
        <v>0</v>
      </c>
      <c r="L32" s="66">
        <v>0</v>
      </c>
      <c r="M32" s="67">
        <v>0</v>
      </c>
      <c r="N32" s="7">
        <f t="shared" si="0"/>
        <v>0</v>
      </c>
    </row>
    <row r="33" spans="1:14" ht="15.75" customHeight="1">
      <c r="A33" s="69" t="s">
        <v>100</v>
      </c>
      <c r="B33" s="66">
        <v>0</v>
      </c>
      <c r="C33" s="66">
        <v>0</v>
      </c>
      <c r="D33" s="66">
        <v>0</v>
      </c>
      <c r="E33" s="66">
        <v>0</v>
      </c>
      <c r="F33" s="66">
        <v>0</v>
      </c>
      <c r="G33" s="66">
        <v>0</v>
      </c>
      <c r="H33" s="66">
        <v>0</v>
      </c>
      <c r="I33" s="66">
        <v>0</v>
      </c>
      <c r="J33" s="66">
        <v>0</v>
      </c>
      <c r="K33" s="66">
        <v>0</v>
      </c>
      <c r="L33" s="66">
        <v>0</v>
      </c>
      <c r="M33" s="67">
        <v>0</v>
      </c>
      <c r="N33" s="7">
        <f t="shared" si="0"/>
        <v>0</v>
      </c>
    </row>
    <row r="34" spans="1:14" ht="15.75" customHeight="1">
      <c r="A34" s="69" t="s">
        <v>158</v>
      </c>
      <c r="B34" s="66">
        <v>0</v>
      </c>
      <c r="C34" s="66">
        <v>0</v>
      </c>
      <c r="D34" s="66">
        <v>0</v>
      </c>
      <c r="E34" s="66">
        <v>0</v>
      </c>
      <c r="F34" s="66">
        <v>0</v>
      </c>
      <c r="G34" s="66">
        <v>0</v>
      </c>
      <c r="H34" s="66">
        <v>0</v>
      </c>
      <c r="I34" s="66">
        <v>0</v>
      </c>
      <c r="J34" s="66">
        <v>0</v>
      </c>
      <c r="K34" s="66">
        <v>0</v>
      </c>
      <c r="L34" s="66">
        <v>0</v>
      </c>
      <c r="M34" s="67">
        <v>0</v>
      </c>
      <c r="N34" s="7">
        <f t="shared" ref="N34:N43" si="1">SUM(B34:M34)</f>
        <v>0</v>
      </c>
    </row>
    <row r="35" spans="1:14" ht="15.75" customHeight="1">
      <c r="A35" s="69" t="s">
        <v>159</v>
      </c>
      <c r="B35" s="66">
        <v>0</v>
      </c>
      <c r="C35" s="66">
        <v>0</v>
      </c>
      <c r="D35" s="66">
        <v>0</v>
      </c>
      <c r="E35" s="66">
        <v>0</v>
      </c>
      <c r="F35" s="66">
        <v>0</v>
      </c>
      <c r="G35" s="66">
        <v>0</v>
      </c>
      <c r="H35" s="66">
        <v>0</v>
      </c>
      <c r="I35" s="66">
        <v>0</v>
      </c>
      <c r="J35" s="66">
        <v>0</v>
      </c>
      <c r="K35" s="66">
        <v>0</v>
      </c>
      <c r="L35" s="66">
        <v>0</v>
      </c>
      <c r="M35" s="67">
        <v>0</v>
      </c>
      <c r="N35" s="7">
        <f t="shared" si="1"/>
        <v>0</v>
      </c>
    </row>
    <row r="36" spans="1:14" ht="15.75" customHeight="1">
      <c r="A36" s="69" t="s">
        <v>160</v>
      </c>
      <c r="B36" s="66">
        <v>0</v>
      </c>
      <c r="C36" s="66">
        <v>0</v>
      </c>
      <c r="D36" s="66">
        <v>0</v>
      </c>
      <c r="E36" s="66">
        <v>0</v>
      </c>
      <c r="F36" s="66">
        <v>0</v>
      </c>
      <c r="G36" s="66">
        <v>0</v>
      </c>
      <c r="H36" s="66">
        <v>0</v>
      </c>
      <c r="I36" s="66">
        <v>0</v>
      </c>
      <c r="J36" s="66">
        <v>0</v>
      </c>
      <c r="K36" s="66">
        <v>0</v>
      </c>
      <c r="L36" s="66">
        <v>0</v>
      </c>
      <c r="M36" s="67">
        <v>0</v>
      </c>
      <c r="N36" s="7">
        <f t="shared" si="1"/>
        <v>0</v>
      </c>
    </row>
    <row r="37" spans="1:14" ht="15.75" customHeight="1">
      <c r="A37" s="69" t="s">
        <v>161</v>
      </c>
      <c r="B37" s="66">
        <v>0</v>
      </c>
      <c r="C37" s="66">
        <v>0</v>
      </c>
      <c r="D37" s="66">
        <v>0</v>
      </c>
      <c r="E37" s="66">
        <v>0</v>
      </c>
      <c r="F37" s="66">
        <v>0</v>
      </c>
      <c r="G37" s="66">
        <v>0</v>
      </c>
      <c r="H37" s="66">
        <v>0</v>
      </c>
      <c r="I37" s="66">
        <v>0</v>
      </c>
      <c r="J37" s="66">
        <v>0</v>
      </c>
      <c r="K37" s="66">
        <v>0</v>
      </c>
      <c r="L37" s="66">
        <v>0</v>
      </c>
      <c r="M37" s="67">
        <v>0</v>
      </c>
      <c r="N37" s="7">
        <f t="shared" si="1"/>
        <v>0</v>
      </c>
    </row>
    <row r="38" spans="1:14" ht="15.75" customHeight="1">
      <c r="A38" s="69" t="s">
        <v>162</v>
      </c>
      <c r="B38" s="66">
        <v>0</v>
      </c>
      <c r="C38" s="66">
        <v>0</v>
      </c>
      <c r="D38" s="66">
        <v>0</v>
      </c>
      <c r="E38" s="66">
        <v>0</v>
      </c>
      <c r="F38" s="66">
        <v>0</v>
      </c>
      <c r="G38" s="66">
        <v>0</v>
      </c>
      <c r="H38" s="66">
        <v>0</v>
      </c>
      <c r="I38" s="66">
        <v>0</v>
      </c>
      <c r="J38" s="66">
        <v>0</v>
      </c>
      <c r="K38" s="66">
        <v>0</v>
      </c>
      <c r="L38" s="66">
        <v>0</v>
      </c>
      <c r="M38" s="67">
        <v>0</v>
      </c>
      <c r="N38" s="7">
        <f t="shared" si="1"/>
        <v>0</v>
      </c>
    </row>
    <row r="39" spans="1:14" ht="15.75" customHeight="1">
      <c r="A39" s="69" t="s">
        <v>163</v>
      </c>
      <c r="B39" s="66">
        <v>0</v>
      </c>
      <c r="C39" s="66">
        <v>0</v>
      </c>
      <c r="D39" s="66">
        <v>0</v>
      </c>
      <c r="E39" s="66">
        <v>0</v>
      </c>
      <c r="F39" s="66">
        <v>0</v>
      </c>
      <c r="G39" s="66">
        <v>0</v>
      </c>
      <c r="H39" s="66">
        <v>0</v>
      </c>
      <c r="I39" s="66">
        <v>0</v>
      </c>
      <c r="J39" s="66">
        <v>0</v>
      </c>
      <c r="K39" s="66">
        <v>0</v>
      </c>
      <c r="L39" s="66">
        <v>0</v>
      </c>
      <c r="M39" s="67">
        <v>0</v>
      </c>
      <c r="N39" s="7">
        <f t="shared" si="1"/>
        <v>0</v>
      </c>
    </row>
    <row r="40" spans="1:14" ht="15.75" customHeight="1">
      <c r="A40" s="69" t="s">
        <v>164</v>
      </c>
      <c r="B40" s="66">
        <v>0</v>
      </c>
      <c r="C40" s="66">
        <v>0</v>
      </c>
      <c r="D40" s="66">
        <v>0</v>
      </c>
      <c r="E40" s="66">
        <v>0</v>
      </c>
      <c r="F40" s="66">
        <v>0</v>
      </c>
      <c r="G40" s="66">
        <v>0</v>
      </c>
      <c r="H40" s="66">
        <v>0</v>
      </c>
      <c r="I40" s="66">
        <v>0</v>
      </c>
      <c r="J40" s="66">
        <v>0</v>
      </c>
      <c r="K40" s="66">
        <v>0</v>
      </c>
      <c r="L40" s="66">
        <v>0</v>
      </c>
      <c r="M40" s="67">
        <v>0</v>
      </c>
      <c r="N40" s="7">
        <f t="shared" si="1"/>
        <v>0</v>
      </c>
    </row>
    <row r="41" spans="1:14" ht="15.75" customHeight="1">
      <c r="A41" s="69" t="s">
        <v>165</v>
      </c>
      <c r="B41" s="66">
        <v>0</v>
      </c>
      <c r="C41" s="66">
        <v>0</v>
      </c>
      <c r="D41" s="66">
        <v>0</v>
      </c>
      <c r="E41" s="66">
        <v>0</v>
      </c>
      <c r="F41" s="66">
        <v>0</v>
      </c>
      <c r="G41" s="66">
        <v>0</v>
      </c>
      <c r="H41" s="66">
        <v>0</v>
      </c>
      <c r="I41" s="66">
        <v>0</v>
      </c>
      <c r="J41" s="66">
        <v>0</v>
      </c>
      <c r="K41" s="66">
        <v>0</v>
      </c>
      <c r="L41" s="66">
        <v>0</v>
      </c>
      <c r="M41" s="67">
        <v>0</v>
      </c>
      <c r="N41" s="7">
        <f t="shared" si="1"/>
        <v>0</v>
      </c>
    </row>
    <row r="42" spans="1:14" ht="15.75" customHeight="1">
      <c r="A42" s="69" t="s">
        <v>166</v>
      </c>
      <c r="B42" s="66">
        <v>0</v>
      </c>
      <c r="C42" s="66">
        <v>0</v>
      </c>
      <c r="D42" s="66">
        <v>0</v>
      </c>
      <c r="E42" s="66">
        <v>0</v>
      </c>
      <c r="F42" s="66">
        <v>0</v>
      </c>
      <c r="G42" s="66">
        <v>0</v>
      </c>
      <c r="H42" s="66">
        <v>0</v>
      </c>
      <c r="I42" s="66">
        <v>0</v>
      </c>
      <c r="J42" s="66">
        <v>0</v>
      </c>
      <c r="K42" s="66">
        <v>0</v>
      </c>
      <c r="L42" s="66">
        <v>0</v>
      </c>
      <c r="M42" s="67">
        <v>0</v>
      </c>
      <c r="N42" s="7">
        <f t="shared" si="1"/>
        <v>0</v>
      </c>
    </row>
    <row r="43" spans="1:14" ht="15.75" customHeight="1">
      <c r="A43" s="69" t="s">
        <v>167</v>
      </c>
      <c r="B43" s="66">
        <v>0</v>
      </c>
      <c r="C43" s="66">
        <v>0</v>
      </c>
      <c r="D43" s="66">
        <v>0</v>
      </c>
      <c r="E43" s="66">
        <v>0</v>
      </c>
      <c r="F43" s="66">
        <v>0</v>
      </c>
      <c r="G43" s="66">
        <v>0</v>
      </c>
      <c r="H43" s="66">
        <v>0</v>
      </c>
      <c r="I43" s="66">
        <v>0</v>
      </c>
      <c r="J43" s="66">
        <v>0</v>
      </c>
      <c r="K43" s="66">
        <v>0</v>
      </c>
      <c r="L43" s="66">
        <v>0</v>
      </c>
      <c r="M43" s="67">
        <v>0</v>
      </c>
      <c r="N43" s="7">
        <f t="shared" si="1"/>
        <v>0</v>
      </c>
    </row>
    <row r="44" spans="1:14" ht="15.75" customHeight="1">
      <c r="A44" s="17"/>
      <c r="B44" s="34"/>
      <c r="C44" s="34"/>
      <c r="D44" s="34"/>
      <c r="E44" s="34"/>
      <c r="F44" s="34"/>
      <c r="G44" s="34"/>
      <c r="H44" s="34"/>
      <c r="I44" s="34"/>
      <c r="J44" s="34"/>
      <c r="K44" s="34"/>
      <c r="L44" s="34"/>
      <c r="N44" s="8"/>
    </row>
    <row r="45" spans="1:14" ht="15.75" customHeight="1">
      <c r="A45" s="38" t="s">
        <v>2</v>
      </c>
      <c r="B45" s="36">
        <f>SUM(B4:B43)</f>
        <v>0</v>
      </c>
      <c r="C45" s="36">
        <f t="shared" ref="C45:M45" si="2">SUM(C4:C43)</f>
        <v>0</v>
      </c>
      <c r="D45" s="36">
        <f t="shared" si="2"/>
        <v>0</v>
      </c>
      <c r="E45" s="36">
        <f t="shared" si="2"/>
        <v>0</v>
      </c>
      <c r="F45" s="36">
        <f t="shared" si="2"/>
        <v>0</v>
      </c>
      <c r="G45" s="36">
        <f t="shared" si="2"/>
        <v>0</v>
      </c>
      <c r="H45" s="36">
        <f t="shared" si="2"/>
        <v>0</v>
      </c>
      <c r="I45" s="36">
        <f t="shared" si="2"/>
        <v>0</v>
      </c>
      <c r="J45" s="36">
        <f t="shared" si="2"/>
        <v>0</v>
      </c>
      <c r="K45" s="36">
        <f t="shared" si="2"/>
        <v>0</v>
      </c>
      <c r="L45" s="36">
        <f t="shared" si="2"/>
        <v>0</v>
      </c>
      <c r="M45" s="36">
        <f t="shared" si="2"/>
        <v>0</v>
      </c>
      <c r="N45" s="9">
        <f>SUM(N4:N43)</f>
        <v>0</v>
      </c>
    </row>
    <row r="46" spans="1:14" ht="15.75" customHeight="1"/>
    <row r="47" spans="1:14" ht="15.75" customHeight="1"/>
    <row r="48" spans="1: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sheetProtection algorithmName="SHA-512" hashValue="gyVa6OglnEc/tQ5E36BI+hnTIAKwLhv/0fsxRqk8kYl+0wrHjJyl3FIAPxuqZNGEx7oBR6aTuoTyEAA93MHGwQ==" saltValue="jvr4IWXxhyh1wzWa+ntXHg==" spinCount="100000" sheet="1" objects="1" scenarios="1" selectLockedCells="1"/>
  <pageMargins left="0.7" right="0.7" top="0.75" bottom="0.75" header="0" footer="0"/>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145"/>
  <sheetViews>
    <sheetView workbookViewId="0">
      <selection activeCell="A4" sqref="A4"/>
    </sheetView>
  </sheetViews>
  <sheetFormatPr defaultColWidth="8.88671875" defaultRowHeight="15.75"/>
  <cols>
    <col min="1" max="1" width="32.88671875" style="1" customWidth="1"/>
    <col min="2" max="14" width="8.88671875" style="1"/>
    <col min="15" max="15" width="13.6640625" style="1" customWidth="1"/>
    <col min="16" max="16" width="16.88671875" style="1" customWidth="1"/>
    <col min="17" max="16384" width="8.88671875" style="1"/>
  </cols>
  <sheetData>
    <row r="1" spans="1:16">
      <c r="A1" s="3" t="s">
        <v>103</v>
      </c>
    </row>
    <row r="2" spans="1:16">
      <c r="A2" s="3"/>
    </row>
    <row r="3" spans="1:16" ht="31.5">
      <c r="A3" s="89" t="s">
        <v>170</v>
      </c>
      <c r="B3" s="52">
        <f>'1. Cashflow'!B5</f>
        <v>43922</v>
      </c>
      <c r="C3" s="52">
        <f>'1. Cashflow'!C5</f>
        <v>43982</v>
      </c>
      <c r="D3" s="52">
        <f>'1. Cashflow'!D5</f>
        <v>44012</v>
      </c>
      <c r="E3" s="52">
        <f>'1. Cashflow'!E5</f>
        <v>44043</v>
      </c>
      <c r="F3" s="52">
        <f>'1. Cashflow'!F5</f>
        <v>44074</v>
      </c>
      <c r="G3" s="52">
        <f>'1. Cashflow'!G5</f>
        <v>44104</v>
      </c>
      <c r="H3" s="52">
        <f>'1. Cashflow'!H5</f>
        <v>44135</v>
      </c>
      <c r="I3" s="52">
        <f>'1. Cashflow'!I5</f>
        <v>44165</v>
      </c>
      <c r="J3" s="52">
        <f>'1. Cashflow'!J5</f>
        <v>44196</v>
      </c>
      <c r="K3" s="52">
        <f>'1. Cashflow'!K5</f>
        <v>44227</v>
      </c>
      <c r="L3" s="52">
        <f>'1. Cashflow'!L5</f>
        <v>44255</v>
      </c>
      <c r="M3" s="54">
        <f>'1. Cashflow'!M5</f>
        <v>44286</v>
      </c>
      <c r="N3" s="47" t="s">
        <v>15</v>
      </c>
      <c r="O3" s="48" t="s">
        <v>16</v>
      </c>
      <c r="P3" s="48" t="s">
        <v>17</v>
      </c>
    </row>
    <row r="4" spans="1:16">
      <c r="A4" s="69" t="s">
        <v>18</v>
      </c>
      <c r="B4" s="33">
        <f t="shared" ref="B4:M4" si="0">(($N$4)/12)*B$24</f>
        <v>0</v>
      </c>
      <c r="C4" s="33">
        <f t="shared" si="0"/>
        <v>0</v>
      </c>
      <c r="D4" s="33">
        <f t="shared" si="0"/>
        <v>0</v>
      </c>
      <c r="E4" s="33">
        <f t="shared" si="0"/>
        <v>0</v>
      </c>
      <c r="F4" s="33">
        <f t="shared" si="0"/>
        <v>0</v>
      </c>
      <c r="G4" s="33">
        <f t="shared" si="0"/>
        <v>0</v>
      </c>
      <c r="H4" s="33">
        <f t="shared" si="0"/>
        <v>0</v>
      </c>
      <c r="I4" s="33">
        <f t="shared" si="0"/>
        <v>0</v>
      </c>
      <c r="J4" s="33">
        <f t="shared" si="0"/>
        <v>0</v>
      </c>
      <c r="K4" s="33">
        <f t="shared" si="0"/>
        <v>0</v>
      </c>
      <c r="L4" s="33">
        <f t="shared" si="0"/>
        <v>0</v>
      </c>
      <c r="M4" s="33">
        <f t="shared" si="0"/>
        <v>0</v>
      </c>
      <c r="N4" s="72">
        <v>0</v>
      </c>
      <c r="O4" s="60">
        <v>0.13800000000000001</v>
      </c>
      <c r="P4" s="73">
        <v>0.03</v>
      </c>
    </row>
    <row r="5" spans="1:16">
      <c r="A5" s="69" t="s">
        <v>20</v>
      </c>
      <c r="B5" s="33">
        <f t="shared" ref="B5:M5" si="1">(($N$5)/12)*B$24</f>
        <v>0</v>
      </c>
      <c r="C5" s="33">
        <f t="shared" si="1"/>
        <v>0</v>
      </c>
      <c r="D5" s="33">
        <f t="shared" si="1"/>
        <v>0</v>
      </c>
      <c r="E5" s="33">
        <f t="shared" si="1"/>
        <v>0</v>
      </c>
      <c r="F5" s="33">
        <f t="shared" si="1"/>
        <v>0</v>
      </c>
      <c r="G5" s="33">
        <f t="shared" si="1"/>
        <v>0</v>
      </c>
      <c r="H5" s="33">
        <f t="shared" si="1"/>
        <v>0</v>
      </c>
      <c r="I5" s="33">
        <f t="shared" si="1"/>
        <v>0</v>
      </c>
      <c r="J5" s="33">
        <f t="shared" si="1"/>
        <v>0</v>
      </c>
      <c r="K5" s="33">
        <f t="shared" si="1"/>
        <v>0</v>
      </c>
      <c r="L5" s="33">
        <f t="shared" si="1"/>
        <v>0</v>
      </c>
      <c r="M5" s="33">
        <f t="shared" si="1"/>
        <v>0</v>
      </c>
      <c r="N5" s="72">
        <v>0</v>
      </c>
      <c r="O5" s="60">
        <v>0.13800000000000001</v>
      </c>
      <c r="P5" s="74">
        <v>0.03</v>
      </c>
    </row>
    <row r="6" spans="1:16">
      <c r="A6" s="69" t="s">
        <v>21</v>
      </c>
      <c r="B6" s="33">
        <f t="shared" ref="B6:M6" si="2">(($N$6)/12)*B$24</f>
        <v>0</v>
      </c>
      <c r="C6" s="33">
        <f t="shared" si="2"/>
        <v>0</v>
      </c>
      <c r="D6" s="33">
        <f t="shared" si="2"/>
        <v>0</v>
      </c>
      <c r="E6" s="33">
        <f t="shared" si="2"/>
        <v>0</v>
      </c>
      <c r="F6" s="33">
        <f t="shared" si="2"/>
        <v>0</v>
      </c>
      <c r="G6" s="33">
        <f t="shared" si="2"/>
        <v>0</v>
      </c>
      <c r="H6" s="33">
        <f t="shared" si="2"/>
        <v>0</v>
      </c>
      <c r="I6" s="33">
        <f t="shared" si="2"/>
        <v>0</v>
      </c>
      <c r="J6" s="33">
        <f t="shared" si="2"/>
        <v>0</v>
      </c>
      <c r="K6" s="33">
        <f t="shared" si="2"/>
        <v>0</v>
      </c>
      <c r="L6" s="33">
        <f t="shared" si="2"/>
        <v>0</v>
      </c>
      <c r="M6" s="33">
        <f t="shared" si="2"/>
        <v>0</v>
      </c>
      <c r="N6" s="72">
        <v>0</v>
      </c>
      <c r="O6" s="60">
        <v>0.13800000000000001</v>
      </c>
      <c r="P6" s="74">
        <v>0.03</v>
      </c>
    </row>
    <row r="7" spans="1:16">
      <c r="A7" s="69" t="s">
        <v>22</v>
      </c>
      <c r="B7" s="33">
        <f t="shared" ref="B7:M7" si="3">(($N$7)/12)*B$24</f>
        <v>0</v>
      </c>
      <c r="C7" s="33">
        <f t="shared" si="3"/>
        <v>0</v>
      </c>
      <c r="D7" s="33">
        <f t="shared" si="3"/>
        <v>0</v>
      </c>
      <c r="E7" s="33">
        <f t="shared" si="3"/>
        <v>0</v>
      </c>
      <c r="F7" s="33">
        <f t="shared" si="3"/>
        <v>0</v>
      </c>
      <c r="G7" s="33">
        <f t="shared" si="3"/>
        <v>0</v>
      </c>
      <c r="H7" s="33">
        <f t="shared" si="3"/>
        <v>0</v>
      </c>
      <c r="I7" s="33">
        <f t="shared" si="3"/>
        <v>0</v>
      </c>
      <c r="J7" s="33">
        <f t="shared" si="3"/>
        <v>0</v>
      </c>
      <c r="K7" s="33">
        <f t="shared" si="3"/>
        <v>0</v>
      </c>
      <c r="L7" s="33">
        <f t="shared" si="3"/>
        <v>0</v>
      </c>
      <c r="M7" s="33">
        <f t="shared" si="3"/>
        <v>0</v>
      </c>
      <c r="N7" s="72">
        <v>0</v>
      </c>
      <c r="O7" s="60">
        <v>0.13800000000000001</v>
      </c>
      <c r="P7" s="74">
        <v>0.03</v>
      </c>
    </row>
    <row r="8" spans="1:16">
      <c r="A8" s="69" t="s">
        <v>23</v>
      </c>
      <c r="B8" s="33">
        <f t="shared" ref="B8:M8" si="4">(($N$8)/12)*B$24</f>
        <v>0</v>
      </c>
      <c r="C8" s="33">
        <f t="shared" si="4"/>
        <v>0</v>
      </c>
      <c r="D8" s="33">
        <f t="shared" si="4"/>
        <v>0</v>
      </c>
      <c r="E8" s="33">
        <f t="shared" si="4"/>
        <v>0</v>
      </c>
      <c r="F8" s="33">
        <f t="shared" si="4"/>
        <v>0</v>
      </c>
      <c r="G8" s="33">
        <f t="shared" si="4"/>
        <v>0</v>
      </c>
      <c r="H8" s="33">
        <f t="shared" si="4"/>
        <v>0</v>
      </c>
      <c r="I8" s="33">
        <f t="shared" si="4"/>
        <v>0</v>
      </c>
      <c r="J8" s="33">
        <f t="shared" si="4"/>
        <v>0</v>
      </c>
      <c r="K8" s="33">
        <f t="shared" si="4"/>
        <v>0</v>
      </c>
      <c r="L8" s="33">
        <f t="shared" si="4"/>
        <v>0</v>
      </c>
      <c r="M8" s="33">
        <f t="shared" si="4"/>
        <v>0</v>
      </c>
      <c r="N8" s="72">
        <v>0</v>
      </c>
      <c r="O8" s="60">
        <v>0.13800000000000001</v>
      </c>
      <c r="P8" s="74">
        <v>0.03</v>
      </c>
    </row>
    <row r="9" spans="1:16">
      <c r="A9" s="69" t="s">
        <v>24</v>
      </c>
      <c r="B9" s="33">
        <f t="shared" ref="B9:M9" si="5">(($N$9)/12)*B$24</f>
        <v>0</v>
      </c>
      <c r="C9" s="33">
        <f t="shared" si="5"/>
        <v>0</v>
      </c>
      <c r="D9" s="33">
        <f t="shared" si="5"/>
        <v>0</v>
      </c>
      <c r="E9" s="33">
        <f t="shared" si="5"/>
        <v>0</v>
      </c>
      <c r="F9" s="33">
        <f t="shared" si="5"/>
        <v>0</v>
      </c>
      <c r="G9" s="33">
        <f t="shared" si="5"/>
        <v>0</v>
      </c>
      <c r="H9" s="33">
        <f t="shared" si="5"/>
        <v>0</v>
      </c>
      <c r="I9" s="33">
        <f t="shared" si="5"/>
        <v>0</v>
      </c>
      <c r="J9" s="33">
        <f t="shared" si="5"/>
        <v>0</v>
      </c>
      <c r="K9" s="33">
        <f t="shared" si="5"/>
        <v>0</v>
      </c>
      <c r="L9" s="33">
        <f t="shared" si="5"/>
        <v>0</v>
      </c>
      <c r="M9" s="33">
        <f t="shared" si="5"/>
        <v>0</v>
      </c>
      <c r="N9" s="72">
        <v>0</v>
      </c>
      <c r="O9" s="60">
        <v>0.13800000000000001</v>
      </c>
      <c r="P9" s="74">
        <v>0.03</v>
      </c>
    </row>
    <row r="10" spans="1:16">
      <c r="A10" s="69" t="s">
        <v>67</v>
      </c>
      <c r="B10" s="33">
        <f t="shared" ref="B10:M10" si="6">(($N$10)/12)*B$24</f>
        <v>0</v>
      </c>
      <c r="C10" s="33">
        <f t="shared" si="6"/>
        <v>0</v>
      </c>
      <c r="D10" s="33">
        <f t="shared" si="6"/>
        <v>0</v>
      </c>
      <c r="E10" s="33">
        <f t="shared" si="6"/>
        <v>0</v>
      </c>
      <c r="F10" s="33">
        <f t="shared" si="6"/>
        <v>0</v>
      </c>
      <c r="G10" s="33">
        <f t="shared" si="6"/>
        <v>0</v>
      </c>
      <c r="H10" s="33">
        <f t="shared" si="6"/>
        <v>0</v>
      </c>
      <c r="I10" s="33">
        <f t="shared" si="6"/>
        <v>0</v>
      </c>
      <c r="J10" s="33">
        <f t="shared" si="6"/>
        <v>0</v>
      </c>
      <c r="K10" s="33">
        <f t="shared" si="6"/>
        <v>0</v>
      </c>
      <c r="L10" s="33">
        <f t="shared" si="6"/>
        <v>0</v>
      </c>
      <c r="M10" s="33">
        <f t="shared" si="6"/>
        <v>0</v>
      </c>
      <c r="N10" s="72">
        <v>0</v>
      </c>
      <c r="O10" s="60">
        <v>0.13800000000000001</v>
      </c>
      <c r="P10" s="74">
        <v>0.03</v>
      </c>
    </row>
    <row r="11" spans="1:16">
      <c r="A11" s="69" t="s">
        <v>68</v>
      </c>
      <c r="B11" s="33">
        <f t="shared" ref="B11:M11" si="7">(($N$11)/12)*B$24</f>
        <v>0</v>
      </c>
      <c r="C11" s="33">
        <f t="shared" si="7"/>
        <v>0</v>
      </c>
      <c r="D11" s="33">
        <f t="shared" si="7"/>
        <v>0</v>
      </c>
      <c r="E11" s="33">
        <f t="shared" si="7"/>
        <v>0</v>
      </c>
      <c r="F11" s="33">
        <f t="shared" si="7"/>
        <v>0</v>
      </c>
      <c r="G11" s="33">
        <f t="shared" si="7"/>
        <v>0</v>
      </c>
      <c r="H11" s="33">
        <f t="shared" si="7"/>
        <v>0</v>
      </c>
      <c r="I11" s="33">
        <f t="shared" si="7"/>
        <v>0</v>
      </c>
      <c r="J11" s="33">
        <f t="shared" si="7"/>
        <v>0</v>
      </c>
      <c r="K11" s="33">
        <f t="shared" si="7"/>
        <v>0</v>
      </c>
      <c r="L11" s="33">
        <f t="shared" si="7"/>
        <v>0</v>
      </c>
      <c r="M11" s="33">
        <f t="shared" si="7"/>
        <v>0</v>
      </c>
      <c r="N11" s="72">
        <v>0</v>
      </c>
      <c r="O11" s="60">
        <v>0.13800000000000001</v>
      </c>
      <c r="P11" s="74">
        <v>0.03</v>
      </c>
    </row>
    <row r="12" spans="1:16">
      <c r="A12" s="69" t="s">
        <v>69</v>
      </c>
      <c r="B12" s="33">
        <f t="shared" ref="B12:M12" si="8">(($N$12)/12)*B$24</f>
        <v>0</v>
      </c>
      <c r="C12" s="33">
        <f t="shared" si="8"/>
        <v>0</v>
      </c>
      <c r="D12" s="33">
        <f t="shared" si="8"/>
        <v>0</v>
      </c>
      <c r="E12" s="33">
        <f t="shared" si="8"/>
        <v>0</v>
      </c>
      <c r="F12" s="33">
        <f t="shared" si="8"/>
        <v>0</v>
      </c>
      <c r="G12" s="33">
        <f t="shared" si="8"/>
        <v>0</v>
      </c>
      <c r="H12" s="33">
        <f t="shared" si="8"/>
        <v>0</v>
      </c>
      <c r="I12" s="33">
        <f t="shared" si="8"/>
        <v>0</v>
      </c>
      <c r="J12" s="33">
        <f t="shared" si="8"/>
        <v>0</v>
      </c>
      <c r="K12" s="33">
        <f t="shared" si="8"/>
        <v>0</v>
      </c>
      <c r="L12" s="33">
        <f t="shared" si="8"/>
        <v>0</v>
      </c>
      <c r="M12" s="33">
        <f t="shared" si="8"/>
        <v>0</v>
      </c>
      <c r="N12" s="72">
        <v>0</v>
      </c>
      <c r="O12" s="60">
        <v>0.13800000000000001</v>
      </c>
      <c r="P12" s="74">
        <v>0.03</v>
      </c>
    </row>
    <row r="13" spans="1:16">
      <c r="A13" s="69" t="s">
        <v>70</v>
      </c>
      <c r="B13" s="33">
        <f t="shared" ref="B13:M13" si="9">(($N$13)/12)*B$24</f>
        <v>0</v>
      </c>
      <c r="C13" s="33">
        <f t="shared" si="9"/>
        <v>0</v>
      </c>
      <c r="D13" s="33">
        <f t="shared" si="9"/>
        <v>0</v>
      </c>
      <c r="E13" s="33">
        <f t="shared" si="9"/>
        <v>0</v>
      </c>
      <c r="F13" s="33">
        <f t="shared" si="9"/>
        <v>0</v>
      </c>
      <c r="G13" s="33">
        <f t="shared" si="9"/>
        <v>0</v>
      </c>
      <c r="H13" s="33">
        <f t="shared" si="9"/>
        <v>0</v>
      </c>
      <c r="I13" s="33">
        <f t="shared" si="9"/>
        <v>0</v>
      </c>
      <c r="J13" s="33">
        <f t="shared" si="9"/>
        <v>0</v>
      </c>
      <c r="K13" s="33">
        <f t="shared" si="9"/>
        <v>0</v>
      </c>
      <c r="L13" s="33">
        <f t="shared" si="9"/>
        <v>0</v>
      </c>
      <c r="M13" s="33">
        <f t="shared" si="9"/>
        <v>0</v>
      </c>
      <c r="N13" s="72">
        <v>0</v>
      </c>
      <c r="O13" s="60">
        <v>0.13800000000000001</v>
      </c>
      <c r="P13" s="74">
        <v>0.03</v>
      </c>
    </row>
    <row r="14" spans="1:16">
      <c r="A14" s="69" t="s">
        <v>122</v>
      </c>
      <c r="B14" s="33">
        <f t="shared" ref="B14:M14" si="10">(($N$14)/12)*B$24</f>
        <v>0</v>
      </c>
      <c r="C14" s="33">
        <f t="shared" si="10"/>
        <v>0</v>
      </c>
      <c r="D14" s="33">
        <f t="shared" si="10"/>
        <v>0</v>
      </c>
      <c r="E14" s="33">
        <f t="shared" si="10"/>
        <v>0</v>
      </c>
      <c r="F14" s="33">
        <f t="shared" si="10"/>
        <v>0</v>
      </c>
      <c r="G14" s="33">
        <f t="shared" si="10"/>
        <v>0</v>
      </c>
      <c r="H14" s="33">
        <f t="shared" si="10"/>
        <v>0</v>
      </c>
      <c r="I14" s="33">
        <f t="shared" si="10"/>
        <v>0</v>
      </c>
      <c r="J14" s="33">
        <f t="shared" si="10"/>
        <v>0</v>
      </c>
      <c r="K14" s="33">
        <f t="shared" si="10"/>
        <v>0</v>
      </c>
      <c r="L14" s="33">
        <f t="shared" si="10"/>
        <v>0</v>
      </c>
      <c r="M14" s="33">
        <f t="shared" si="10"/>
        <v>0</v>
      </c>
      <c r="N14" s="72">
        <v>0</v>
      </c>
      <c r="O14" s="60">
        <v>0.13800000000000001</v>
      </c>
      <c r="P14" s="74">
        <v>0.03</v>
      </c>
    </row>
    <row r="15" spans="1:16">
      <c r="A15" s="69" t="s">
        <v>123</v>
      </c>
      <c r="B15" s="33">
        <f t="shared" ref="B15:M15" si="11">(($N$15)/12)*B$24</f>
        <v>0</v>
      </c>
      <c r="C15" s="33">
        <f t="shared" si="11"/>
        <v>0</v>
      </c>
      <c r="D15" s="33">
        <f t="shared" si="11"/>
        <v>0</v>
      </c>
      <c r="E15" s="33">
        <f t="shared" si="11"/>
        <v>0</v>
      </c>
      <c r="F15" s="33">
        <f t="shared" si="11"/>
        <v>0</v>
      </c>
      <c r="G15" s="33">
        <f t="shared" si="11"/>
        <v>0</v>
      </c>
      <c r="H15" s="33">
        <f t="shared" si="11"/>
        <v>0</v>
      </c>
      <c r="I15" s="33">
        <f t="shared" si="11"/>
        <v>0</v>
      </c>
      <c r="J15" s="33">
        <f t="shared" si="11"/>
        <v>0</v>
      </c>
      <c r="K15" s="33">
        <f t="shared" si="11"/>
        <v>0</v>
      </c>
      <c r="L15" s="33">
        <f t="shared" si="11"/>
        <v>0</v>
      </c>
      <c r="M15" s="33">
        <f t="shared" si="11"/>
        <v>0</v>
      </c>
      <c r="N15" s="72">
        <v>0</v>
      </c>
      <c r="O15" s="60">
        <v>0.13800000000000001</v>
      </c>
      <c r="P15" s="74">
        <v>0.03</v>
      </c>
    </row>
    <row r="16" spans="1:16">
      <c r="A16" s="69" t="s">
        <v>124</v>
      </c>
      <c r="B16" s="33">
        <f t="shared" ref="B16:M16" si="12">(($N$16)/12)*B$24</f>
        <v>0</v>
      </c>
      <c r="C16" s="33">
        <f t="shared" si="12"/>
        <v>0</v>
      </c>
      <c r="D16" s="33">
        <f t="shared" si="12"/>
        <v>0</v>
      </c>
      <c r="E16" s="33">
        <f t="shared" si="12"/>
        <v>0</v>
      </c>
      <c r="F16" s="33">
        <f t="shared" si="12"/>
        <v>0</v>
      </c>
      <c r="G16" s="33">
        <f t="shared" si="12"/>
        <v>0</v>
      </c>
      <c r="H16" s="33">
        <f t="shared" si="12"/>
        <v>0</v>
      </c>
      <c r="I16" s="33">
        <f t="shared" si="12"/>
        <v>0</v>
      </c>
      <c r="J16" s="33">
        <f t="shared" si="12"/>
        <v>0</v>
      </c>
      <c r="K16" s="33">
        <f t="shared" si="12"/>
        <v>0</v>
      </c>
      <c r="L16" s="33">
        <f t="shared" si="12"/>
        <v>0</v>
      </c>
      <c r="M16" s="33">
        <f t="shared" si="12"/>
        <v>0</v>
      </c>
      <c r="N16" s="72">
        <v>0</v>
      </c>
      <c r="O16" s="60">
        <v>0.13800000000000001</v>
      </c>
      <c r="P16" s="74">
        <v>0.03</v>
      </c>
    </row>
    <row r="17" spans="1:16">
      <c r="A17" s="69" t="s">
        <v>125</v>
      </c>
      <c r="B17" s="33">
        <f t="shared" ref="B17:M17" si="13">(($N$17)/12)*B$24</f>
        <v>0</v>
      </c>
      <c r="C17" s="33">
        <f t="shared" si="13"/>
        <v>0</v>
      </c>
      <c r="D17" s="33">
        <f t="shared" si="13"/>
        <v>0</v>
      </c>
      <c r="E17" s="33">
        <f t="shared" si="13"/>
        <v>0</v>
      </c>
      <c r="F17" s="33">
        <f t="shared" si="13"/>
        <v>0</v>
      </c>
      <c r="G17" s="33">
        <f t="shared" si="13"/>
        <v>0</v>
      </c>
      <c r="H17" s="33">
        <f t="shared" si="13"/>
        <v>0</v>
      </c>
      <c r="I17" s="33">
        <f t="shared" si="13"/>
        <v>0</v>
      </c>
      <c r="J17" s="33">
        <f t="shared" si="13"/>
        <v>0</v>
      </c>
      <c r="K17" s="33">
        <f t="shared" si="13"/>
        <v>0</v>
      </c>
      <c r="L17" s="33">
        <f t="shared" si="13"/>
        <v>0</v>
      </c>
      <c r="M17" s="33">
        <f t="shared" si="13"/>
        <v>0</v>
      </c>
      <c r="N17" s="72">
        <v>0</v>
      </c>
      <c r="O17" s="60">
        <v>0.13800000000000001</v>
      </c>
      <c r="P17" s="74">
        <v>0.03</v>
      </c>
    </row>
    <row r="18" spans="1:16">
      <c r="A18" s="69" t="s">
        <v>126</v>
      </c>
      <c r="B18" s="33">
        <f t="shared" ref="B18:M18" si="14">(($N$18)/12)*B$24</f>
        <v>0</v>
      </c>
      <c r="C18" s="33">
        <f t="shared" si="14"/>
        <v>0</v>
      </c>
      <c r="D18" s="33">
        <f t="shared" si="14"/>
        <v>0</v>
      </c>
      <c r="E18" s="33">
        <f t="shared" si="14"/>
        <v>0</v>
      </c>
      <c r="F18" s="33">
        <f t="shared" si="14"/>
        <v>0</v>
      </c>
      <c r="G18" s="33">
        <f t="shared" si="14"/>
        <v>0</v>
      </c>
      <c r="H18" s="33">
        <f t="shared" si="14"/>
        <v>0</v>
      </c>
      <c r="I18" s="33">
        <f t="shared" si="14"/>
        <v>0</v>
      </c>
      <c r="J18" s="33">
        <f t="shared" si="14"/>
        <v>0</v>
      </c>
      <c r="K18" s="33">
        <f t="shared" si="14"/>
        <v>0</v>
      </c>
      <c r="L18" s="33">
        <f t="shared" si="14"/>
        <v>0</v>
      </c>
      <c r="M18" s="33">
        <f t="shared" si="14"/>
        <v>0</v>
      </c>
      <c r="N18" s="72">
        <v>0</v>
      </c>
      <c r="O18" s="60">
        <v>0.13800000000000001</v>
      </c>
      <c r="P18" s="74">
        <v>0.03</v>
      </c>
    </row>
    <row r="19" spans="1:16">
      <c r="A19" s="69" t="s">
        <v>127</v>
      </c>
      <c r="B19" s="33">
        <f t="shared" ref="B19:M19" si="15">(($N$19)/12)*B$24</f>
        <v>0</v>
      </c>
      <c r="C19" s="33">
        <f t="shared" si="15"/>
        <v>0</v>
      </c>
      <c r="D19" s="33">
        <f t="shared" si="15"/>
        <v>0</v>
      </c>
      <c r="E19" s="33">
        <f t="shared" si="15"/>
        <v>0</v>
      </c>
      <c r="F19" s="33">
        <f t="shared" si="15"/>
        <v>0</v>
      </c>
      <c r="G19" s="33">
        <f t="shared" si="15"/>
        <v>0</v>
      </c>
      <c r="H19" s="33">
        <f t="shared" si="15"/>
        <v>0</v>
      </c>
      <c r="I19" s="33">
        <f t="shared" si="15"/>
        <v>0</v>
      </c>
      <c r="J19" s="33">
        <f t="shared" si="15"/>
        <v>0</v>
      </c>
      <c r="K19" s="33">
        <f t="shared" si="15"/>
        <v>0</v>
      </c>
      <c r="L19" s="33">
        <f t="shared" si="15"/>
        <v>0</v>
      </c>
      <c r="M19" s="33">
        <f t="shared" si="15"/>
        <v>0</v>
      </c>
      <c r="N19" s="72">
        <v>0</v>
      </c>
      <c r="O19" s="60">
        <v>0.13800000000000001</v>
      </c>
      <c r="P19" s="74">
        <v>0.03</v>
      </c>
    </row>
    <row r="20" spans="1:16">
      <c r="A20" s="69" t="s">
        <v>128</v>
      </c>
      <c r="B20" s="33">
        <f t="shared" ref="B20:M20" si="16">(($N$20)/12)*B$24</f>
        <v>0</v>
      </c>
      <c r="C20" s="33">
        <f t="shared" si="16"/>
        <v>0</v>
      </c>
      <c r="D20" s="33">
        <f t="shared" si="16"/>
        <v>0</v>
      </c>
      <c r="E20" s="33">
        <f t="shared" si="16"/>
        <v>0</v>
      </c>
      <c r="F20" s="33">
        <f t="shared" si="16"/>
        <v>0</v>
      </c>
      <c r="G20" s="33">
        <f t="shared" si="16"/>
        <v>0</v>
      </c>
      <c r="H20" s="33">
        <f t="shared" si="16"/>
        <v>0</v>
      </c>
      <c r="I20" s="33">
        <f t="shared" si="16"/>
        <v>0</v>
      </c>
      <c r="J20" s="33">
        <f t="shared" si="16"/>
        <v>0</v>
      </c>
      <c r="K20" s="33">
        <f t="shared" si="16"/>
        <v>0</v>
      </c>
      <c r="L20" s="33">
        <f t="shared" si="16"/>
        <v>0</v>
      </c>
      <c r="M20" s="33">
        <f t="shared" si="16"/>
        <v>0</v>
      </c>
      <c r="N20" s="72">
        <v>0</v>
      </c>
      <c r="O20" s="60">
        <v>0.13800000000000001</v>
      </c>
      <c r="P20" s="74">
        <v>0.03</v>
      </c>
    </row>
    <row r="21" spans="1:16">
      <c r="A21" s="69" t="s">
        <v>129</v>
      </c>
      <c r="B21" s="33">
        <f t="shared" ref="B21:M21" si="17">(($N$21)/12)*B$24</f>
        <v>0</v>
      </c>
      <c r="C21" s="33">
        <f t="shared" si="17"/>
        <v>0</v>
      </c>
      <c r="D21" s="33">
        <f t="shared" si="17"/>
        <v>0</v>
      </c>
      <c r="E21" s="33">
        <f t="shared" si="17"/>
        <v>0</v>
      </c>
      <c r="F21" s="33">
        <f t="shared" si="17"/>
        <v>0</v>
      </c>
      <c r="G21" s="33">
        <f t="shared" si="17"/>
        <v>0</v>
      </c>
      <c r="H21" s="33">
        <f t="shared" si="17"/>
        <v>0</v>
      </c>
      <c r="I21" s="33">
        <f t="shared" si="17"/>
        <v>0</v>
      </c>
      <c r="J21" s="33">
        <f t="shared" si="17"/>
        <v>0</v>
      </c>
      <c r="K21" s="33">
        <f t="shared" si="17"/>
        <v>0</v>
      </c>
      <c r="L21" s="33">
        <f t="shared" si="17"/>
        <v>0</v>
      </c>
      <c r="M21" s="33">
        <f t="shared" si="17"/>
        <v>0</v>
      </c>
      <c r="N21" s="72">
        <v>0</v>
      </c>
      <c r="O21" s="60">
        <v>0.13800000000000001</v>
      </c>
      <c r="P21" s="74">
        <v>0.03</v>
      </c>
    </row>
    <row r="22" spans="1:16">
      <c r="A22" s="69" t="s">
        <v>130</v>
      </c>
      <c r="B22" s="33">
        <f t="shared" ref="B22:M22" si="18">(($N$22)/12)*B$24</f>
        <v>0</v>
      </c>
      <c r="C22" s="33">
        <f t="shared" si="18"/>
        <v>0</v>
      </c>
      <c r="D22" s="33">
        <f t="shared" si="18"/>
        <v>0</v>
      </c>
      <c r="E22" s="33">
        <f t="shared" si="18"/>
        <v>0</v>
      </c>
      <c r="F22" s="33">
        <f t="shared" si="18"/>
        <v>0</v>
      </c>
      <c r="G22" s="33">
        <f t="shared" si="18"/>
        <v>0</v>
      </c>
      <c r="H22" s="33">
        <f t="shared" si="18"/>
        <v>0</v>
      </c>
      <c r="I22" s="33">
        <f t="shared" si="18"/>
        <v>0</v>
      </c>
      <c r="J22" s="33">
        <f t="shared" si="18"/>
        <v>0</v>
      </c>
      <c r="K22" s="33">
        <f t="shared" si="18"/>
        <v>0</v>
      </c>
      <c r="L22" s="33">
        <f t="shared" si="18"/>
        <v>0</v>
      </c>
      <c r="M22" s="33">
        <f t="shared" si="18"/>
        <v>0</v>
      </c>
      <c r="N22" s="72">
        <v>0</v>
      </c>
      <c r="O22" s="60">
        <v>0.13800000000000001</v>
      </c>
      <c r="P22" s="74">
        <v>0.03</v>
      </c>
    </row>
    <row r="23" spans="1:16">
      <c r="A23" s="69" t="s">
        <v>131</v>
      </c>
      <c r="B23" s="33">
        <f t="shared" ref="B23:M23" si="19">(($N$23)/12)*B$24</f>
        <v>0</v>
      </c>
      <c r="C23" s="33">
        <f t="shared" si="19"/>
        <v>0</v>
      </c>
      <c r="D23" s="33">
        <f t="shared" si="19"/>
        <v>0</v>
      </c>
      <c r="E23" s="33">
        <f t="shared" si="19"/>
        <v>0</v>
      </c>
      <c r="F23" s="33">
        <f t="shared" si="19"/>
        <v>0</v>
      </c>
      <c r="G23" s="33">
        <f t="shared" si="19"/>
        <v>0</v>
      </c>
      <c r="H23" s="33">
        <f t="shared" si="19"/>
        <v>0</v>
      </c>
      <c r="I23" s="33">
        <f t="shared" si="19"/>
        <v>0</v>
      </c>
      <c r="J23" s="33">
        <f t="shared" si="19"/>
        <v>0</v>
      </c>
      <c r="K23" s="33">
        <f t="shared" si="19"/>
        <v>0</v>
      </c>
      <c r="L23" s="33">
        <f t="shared" si="19"/>
        <v>0</v>
      </c>
      <c r="M23" s="33">
        <f t="shared" si="19"/>
        <v>0</v>
      </c>
      <c r="N23" s="72">
        <v>0</v>
      </c>
      <c r="O23" s="60">
        <v>0.13800000000000001</v>
      </c>
      <c r="P23" s="74">
        <v>0.03</v>
      </c>
    </row>
    <row r="24" spans="1:16">
      <c r="A24" s="29" t="s">
        <v>66</v>
      </c>
      <c r="B24" s="87">
        <v>1</v>
      </c>
      <c r="C24" s="87">
        <v>1</v>
      </c>
      <c r="D24" s="87">
        <v>1</v>
      </c>
      <c r="E24" s="87">
        <v>1</v>
      </c>
      <c r="F24" s="87">
        <v>1</v>
      </c>
      <c r="G24" s="87">
        <v>1</v>
      </c>
      <c r="H24" s="87">
        <v>1</v>
      </c>
      <c r="I24" s="87">
        <v>1</v>
      </c>
      <c r="J24" s="87">
        <v>1</v>
      </c>
      <c r="K24" s="87">
        <v>1</v>
      </c>
      <c r="L24" s="87">
        <v>1</v>
      </c>
      <c r="M24" s="88">
        <v>1</v>
      </c>
      <c r="N24" s="41"/>
      <c r="O24" s="34"/>
      <c r="P24" s="34"/>
    </row>
    <row r="25" spans="1:16">
      <c r="A25" s="37"/>
      <c r="B25" s="34"/>
      <c r="C25" s="34"/>
      <c r="D25" s="34"/>
      <c r="E25" s="34"/>
      <c r="F25" s="34"/>
      <c r="G25" s="34"/>
      <c r="H25" s="34"/>
      <c r="I25" s="34"/>
      <c r="J25" s="34"/>
      <c r="K25" s="34"/>
      <c r="L25" s="34"/>
      <c r="N25" s="42"/>
      <c r="O25" s="43"/>
      <c r="P25" s="44"/>
    </row>
    <row r="26" spans="1:16">
      <c r="A26" s="37"/>
      <c r="B26" s="75">
        <f>SUM(B4:B23)</f>
        <v>0</v>
      </c>
      <c r="C26" s="75">
        <f t="shared" ref="C26:L26" si="20">SUM(C4:C23)</f>
        <v>0</v>
      </c>
      <c r="D26" s="75">
        <f t="shared" si="20"/>
        <v>0</v>
      </c>
      <c r="E26" s="75">
        <f t="shared" si="20"/>
        <v>0</v>
      </c>
      <c r="F26" s="75">
        <f t="shared" si="20"/>
        <v>0</v>
      </c>
      <c r="G26" s="75">
        <f t="shared" si="20"/>
        <v>0</v>
      </c>
      <c r="H26" s="75">
        <f t="shared" si="20"/>
        <v>0</v>
      </c>
      <c r="I26" s="75">
        <f t="shared" si="20"/>
        <v>0</v>
      </c>
      <c r="J26" s="75">
        <f t="shared" si="20"/>
        <v>0</v>
      </c>
      <c r="K26" s="75">
        <f t="shared" si="20"/>
        <v>0</v>
      </c>
      <c r="L26" s="75">
        <f t="shared" si="20"/>
        <v>0</v>
      </c>
      <c r="M26" s="76">
        <f>SUM(M4:M23)</f>
        <v>0</v>
      </c>
      <c r="N26" s="8"/>
      <c r="O26" s="3"/>
      <c r="P26" s="5"/>
    </row>
    <row r="27" spans="1:16">
      <c r="A27" s="19"/>
      <c r="B27" s="84"/>
      <c r="C27" s="84"/>
      <c r="D27" s="84"/>
      <c r="E27" s="84"/>
      <c r="F27" s="84"/>
      <c r="G27" s="84"/>
      <c r="H27" s="84"/>
      <c r="I27" s="84"/>
      <c r="J27" s="84"/>
      <c r="K27" s="84"/>
      <c r="L27" s="84"/>
      <c r="M27" s="84"/>
      <c r="N27" s="85"/>
      <c r="O27" s="3"/>
      <c r="P27" s="86"/>
    </row>
    <row r="29" spans="1:16" ht="31.5">
      <c r="A29" s="92" t="s">
        <v>195</v>
      </c>
      <c r="B29" s="52">
        <f>B3</f>
        <v>43922</v>
      </c>
      <c r="C29" s="52">
        <f t="shared" ref="C29:M29" si="21">C3</f>
        <v>43982</v>
      </c>
      <c r="D29" s="52">
        <f t="shared" si="21"/>
        <v>44012</v>
      </c>
      <c r="E29" s="52">
        <f t="shared" si="21"/>
        <v>44043</v>
      </c>
      <c r="F29" s="52">
        <f t="shared" si="21"/>
        <v>44074</v>
      </c>
      <c r="G29" s="52">
        <f t="shared" si="21"/>
        <v>44104</v>
      </c>
      <c r="H29" s="52">
        <f t="shared" si="21"/>
        <v>44135</v>
      </c>
      <c r="I29" s="52">
        <f t="shared" si="21"/>
        <v>44165</v>
      </c>
      <c r="J29" s="52">
        <f t="shared" si="21"/>
        <v>44196</v>
      </c>
      <c r="K29" s="52">
        <f t="shared" si="21"/>
        <v>44227</v>
      </c>
      <c r="L29" s="52">
        <f t="shared" si="21"/>
        <v>44255</v>
      </c>
      <c r="M29" s="52">
        <f t="shared" si="21"/>
        <v>44286</v>
      </c>
      <c r="N29" s="47" t="s">
        <v>15</v>
      </c>
      <c r="O29" s="48" t="s">
        <v>16</v>
      </c>
      <c r="P29" s="48" t="s">
        <v>17</v>
      </c>
    </row>
    <row r="30" spans="1:16">
      <c r="A30" s="69" t="s">
        <v>172</v>
      </c>
      <c r="B30" s="33">
        <f>IF(((($N$30)/12)*$B$50)&lt;2500,($N$30/12)*$B$50,2500)</f>
        <v>0</v>
      </c>
      <c r="C30" s="33">
        <f t="shared" ref="C30:M30" si="22">IF(((($N$30)/12)*$B$50)&lt;2500,($N$30/12)*$B$50,2500)</f>
        <v>0</v>
      </c>
      <c r="D30" s="33">
        <f t="shared" si="22"/>
        <v>0</v>
      </c>
      <c r="E30" s="33">
        <f t="shared" si="22"/>
        <v>0</v>
      </c>
      <c r="F30" s="33">
        <f t="shared" si="22"/>
        <v>0</v>
      </c>
      <c r="G30" s="33">
        <f t="shared" si="22"/>
        <v>0</v>
      </c>
      <c r="H30" s="33">
        <f t="shared" si="22"/>
        <v>0</v>
      </c>
      <c r="I30" s="33">
        <f t="shared" si="22"/>
        <v>0</v>
      </c>
      <c r="J30" s="33">
        <f t="shared" si="22"/>
        <v>0</v>
      </c>
      <c r="K30" s="33">
        <f t="shared" si="22"/>
        <v>0</v>
      </c>
      <c r="L30" s="33">
        <f t="shared" si="22"/>
        <v>0</v>
      </c>
      <c r="M30" s="33">
        <f t="shared" si="22"/>
        <v>0</v>
      </c>
      <c r="N30" s="72">
        <v>0</v>
      </c>
      <c r="O30" s="60">
        <v>0.13800000000000001</v>
      </c>
      <c r="P30" s="73">
        <v>0.03</v>
      </c>
    </row>
    <row r="31" spans="1:16">
      <c r="A31" s="69" t="s">
        <v>173</v>
      </c>
      <c r="B31" s="33">
        <f>IF(((($N$31)/12)*$B$50)&lt;2500,($N$31/12)*$B$50,2500)</f>
        <v>0</v>
      </c>
      <c r="C31" s="33">
        <f t="shared" ref="C31:M31" si="23">IF(((($N$31)/12)*$B$50)&lt;2500,($N$31/12)*$B$50,2500)</f>
        <v>0</v>
      </c>
      <c r="D31" s="33">
        <f t="shared" si="23"/>
        <v>0</v>
      </c>
      <c r="E31" s="33">
        <f t="shared" si="23"/>
        <v>0</v>
      </c>
      <c r="F31" s="33">
        <f t="shared" si="23"/>
        <v>0</v>
      </c>
      <c r="G31" s="33">
        <f t="shared" si="23"/>
        <v>0</v>
      </c>
      <c r="H31" s="33">
        <f t="shared" si="23"/>
        <v>0</v>
      </c>
      <c r="I31" s="33">
        <f t="shared" si="23"/>
        <v>0</v>
      </c>
      <c r="J31" s="33">
        <f t="shared" si="23"/>
        <v>0</v>
      </c>
      <c r="K31" s="33">
        <f t="shared" si="23"/>
        <v>0</v>
      </c>
      <c r="L31" s="33">
        <f t="shared" si="23"/>
        <v>0</v>
      </c>
      <c r="M31" s="33">
        <f t="shared" si="23"/>
        <v>0</v>
      </c>
      <c r="N31" s="72">
        <v>0</v>
      </c>
      <c r="O31" s="60">
        <v>0.13800000000000001</v>
      </c>
      <c r="P31" s="74">
        <v>0.03</v>
      </c>
    </row>
    <row r="32" spans="1:16">
      <c r="A32" s="69" t="s">
        <v>174</v>
      </c>
      <c r="B32" s="33">
        <f>IF(((($N$32)/12)*$B$50)&lt;2500,($N$32/12)*$B$50,2500)</f>
        <v>0</v>
      </c>
      <c r="C32" s="33">
        <f t="shared" ref="C32:M32" si="24">IF(((($N$32)/12)*$B$50)&lt;2500,($N$32/12)*$B$50,2500)</f>
        <v>0</v>
      </c>
      <c r="D32" s="33">
        <f t="shared" si="24"/>
        <v>0</v>
      </c>
      <c r="E32" s="33">
        <f t="shared" si="24"/>
        <v>0</v>
      </c>
      <c r="F32" s="33">
        <f t="shared" si="24"/>
        <v>0</v>
      </c>
      <c r="G32" s="33">
        <f t="shared" si="24"/>
        <v>0</v>
      </c>
      <c r="H32" s="33">
        <f t="shared" si="24"/>
        <v>0</v>
      </c>
      <c r="I32" s="33">
        <f t="shared" si="24"/>
        <v>0</v>
      </c>
      <c r="J32" s="33">
        <f t="shared" si="24"/>
        <v>0</v>
      </c>
      <c r="K32" s="33">
        <f t="shared" si="24"/>
        <v>0</v>
      </c>
      <c r="L32" s="33">
        <f t="shared" si="24"/>
        <v>0</v>
      </c>
      <c r="M32" s="33">
        <f t="shared" si="24"/>
        <v>0</v>
      </c>
      <c r="N32" s="72">
        <v>0</v>
      </c>
      <c r="O32" s="60">
        <v>0.13800000000000001</v>
      </c>
      <c r="P32" s="74">
        <v>0.03</v>
      </c>
    </row>
    <row r="33" spans="1:16">
      <c r="A33" s="69" t="s">
        <v>175</v>
      </c>
      <c r="B33" s="33">
        <f>IF(((($N$33)/12)*$B$50)&lt;2500,($N$33/12)*$B$50,2500)</f>
        <v>0</v>
      </c>
      <c r="C33" s="33">
        <f t="shared" ref="C33:M33" si="25">IF(((($N$33)/12)*$B$50)&lt;2500,($N$33/12)*$B$50,2500)</f>
        <v>0</v>
      </c>
      <c r="D33" s="33">
        <f t="shared" si="25"/>
        <v>0</v>
      </c>
      <c r="E33" s="33">
        <f t="shared" si="25"/>
        <v>0</v>
      </c>
      <c r="F33" s="33">
        <f t="shared" si="25"/>
        <v>0</v>
      </c>
      <c r="G33" s="33">
        <f t="shared" si="25"/>
        <v>0</v>
      </c>
      <c r="H33" s="33">
        <f t="shared" si="25"/>
        <v>0</v>
      </c>
      <c r="I33" s="33">
        <f t="shared" si="25"/>
        <v>0</v>
      </c>
      <c r="J33" s="33">
        <f t="shared" si="25"/>
        <v>0</v>
      </c>
      <c r="K33" s="33">
        <f t="shared" si="25"/>
        <v>0</v>
      </c>
      <c r="L33" s="33">
        <f t="shared" si="25"/>
        <v>0</v>
      </c>
      <c r="M33" s="33">
        <f t="shared" si="25"/>
        <v>0</v>
      </c>
      <c r="N33" s="72">
        <v>0</v>
      </c>
      <c r="O33" s="60">
        <v>0.13800000000000001</v>
      </c>
      <c r="P33" s="74">
        <v>0.03</v>
      </c>
    </row>
    <row r="34" spans="1:16">
      <c r="A34" s="69" t="s">
        <v>176</v>
      </c>
      <c r="B34" s="33">
        <f>IF(((($N$34)/12)*$B$50)&lt;2500,($N$34/12)*$B$50,2500)</f>
        <v>0</v>
      </c>
      <c r="C34" s="33">
        <f t="shared" ref="C34:M34" si="26">IF(((($N$34)/12)*$B$50)&lt;2500,($N$34/12)*$B$50,2500)</f>
        <v>0</v>
      </c>
      <c r="D34" s="33">
        <f t="shared" si="26"/>
        <v>0</v>
      </c>
      <c r="E34" s="33">
        <f t="shared" si="26"/>
        <v>0</v>
      </c>
      <c r="F34" s="33">
        <f t="shared" si="26"/>
        <v>0</v>
      </c>
      <c r="G34" s="33">
        <f t="shared" si="26"/>
        <v>0</v>
      </c>
      <c r="H34" s="33">
        <f t="shared" si="26"/>
        <v>0</v>
      </c>
      <c r="I34" s="33">
        <f t="shared" si="26"/>
        <v>0</v>
      </c>
      <c r="J34" s="33">
        <f t="shared" si="26"/>
        <v>0</v>
      </c>
      <c r="K34" s="33">
        <f t="shared" si="26"/>
        <v>0</v>
      </c>
      <c r="L34" s="33">
        <f t="shared" si="26"/>
        <v>0</v>
      </c>
      <c r="M34" s="33">
        <f t="shared" si="26"/>
        <v>0</v>
      </c>
      <c r="N34" s="72">
        <v>0</v>
      </c>
      <c r="O34" s="60">
        <v>0.13800000000000001</v>
      </c>
      <c r="P34" s="74">
        <v>0.03</v>
      </c>
    </row>
    <row r="35" spans="1:16">
      <c r="A35" s="69" t="s">
        <v>177</v>
      </c>
      <c r="B35" s="33">
        <f>IF(((($N$35)/12)*$B$50)&lt;2500,($N$35/12)*$B$50,2500)</f>
        <v>0</v>
      </c>
      <c r="C35" s="33">
        <f t="shared" ref="C35:M35" si="27">IF(((($N$35)/12)*$B$50)&lt;2500,($N$35/12)*$B$50,2500)</f>
        <v>0</v>
      </c>
      <c r="D35" s="33">
        <f t="shared" si="27"/>
        <v>0</v>
      </c>
      <c r="E35" s="33">
        <f t="shared" si="27"/>
        <v>0</v>
      </c>
      <c r="F35" s="33">
        <f t="shared" si="27"/>
        <v>0</v>
      </c>
      <c r="G35" s="33">
        <f t="shared" si="27"/>
        <v>0</v>
      </c>
      <c r="H35" s="33">
        <f t="shared" si="27"/>
        <v>0</v>
      </c>
      <c r="I35" s="33">
        <f t="shared" si="27"/>
        <v>0</v>
      </c>
      <c r="J35" s="33">
        <f t="shared" si="27"/>
        <v>0</v>
      </c>
      <c r="K35" s="33">
        <f t="shared" si="27"/>
        <v>0</v>
      </c>
      <c r="L35" s="33">
        <f t="shared" si="27"/>
        <v>0</v>
      </c>
      <c r="M35" s="33">
        <f t="shared" si="27"/>
        <v>0</v>
      </c>
      <c r="N35" s="72">
        <v>0</v>
      </c>
      <c r="O35" s="60">
        <v>0.13800000000000001</v>
      </c>
      <c r="P35" s="74">
        <v>0.03</v>
      </c>
    </row>
    <row r="36" spans="1:16">
      <c r="A36" s="69" t="s">
        <v>178</v>
      </c>
      <c r="B36" s="33">
        <f>IF(((($N$36)/12)*$B$50)&lt;2500,($N$36/12)*$B$50,2500)</f>
        <v>0</v>
      </c>
      <c r="C36" s="33">
        <f t="shared" ref="C36:M36" si="28">IF(((($N$36)/12)*$B$50)&lt;2500,($N$36/12)*$B$50,2500)</f>
        <v>0</v>
      </c>
      <c r="D36" s="33">
        <f t="shared" si="28"/>
        <v>0</v>
      </c>
      <c r="E36" s="33">
        <f t="shared" si="28"/>
        <v>0</v>
      </c>
      <c r="F36" s="33">
        <f t="shared" si="28"/>
        <v>0</v>
      </c>
      <c r="G36" s="33">
        <f t="shared" si="28"/>
        <v>0</v>
      </c>
      <c r="H36" s="33">
        <f t="shared" si="28"/>
        <v>0</v>
      </c>
      <c r="I36" s="33">
        <f t="shared" si="28"/>
        <v>0</v>
      </c>
      <c r="J36" s="33">
        <f t="shared" si="28"/>
        <v>0</v>
      </c>
      <c r="K36" s="33">
        <f t="shared" si="28"/>
        <v>0</v>
      </c>
      <c r="L36" s="33">
        <f t="shared" si="28"/>
        <v>0</v>
      </c>
      <c r="M36" s="33">
        <f t="shared" si="28"/>
        <v>0</v>
      </c>
      <c r="N36" s="72">
        <v>0</v>
      </c>
      <c r="O36" s="60">
        <v>0.13800000000000001</v>
      </c>
      <c r="P36" s="74">
        <v>0.03</v>
      </c>
    </row>
    <row r="37" spans="1:16">
      <c r="A37" s="69" t="s">
        <v>179</v>
      </c>
      <c r="B37" s="33">
        <f>IF(((($N$37)/12)*$B$50)&lt;2500,($N$37/12)*$B$50,2500)</f>
        <v>0</v>
      </c>
      <c r="C37" s="33">
        <f t="shared" ref="C37:M37" si="29">IF(((($N$37)/12)*$B$50)&lt;2500,($N$37/12)*$B$50,2500)</f>
        <v>0</v>
      </c>
      <c r="D37" s="33">
        <f t="shared" si="29"/>
        <v>0</v>
      </c>
      <c r="E37" s="33">
        <f t="shared" si="29"/>
        <v>0</v>
      </c>
      <c r="F37" s="33">
        <f t="shared" si="29"/>
        <v>0</v>
      </c>
      <c r="G37" s="33">
        <f t="shared" si="29"/>
        <v>0</v>
      </c>
      <c r="H37" s="33">
        <f t="shared" si="29"/>
        <v>0</v>
      </c>
      <c r="I37" s="33">
        <f t="shared" si="29"/>
        <v>0</v>
      </c>
      <c r="J37" s="33">
        <f t="shared" si="29"/>
        <v>0</v>
      </c>
      <c r="K37" s="33">
        <f t="shared" si="29"/>
        <v>0</v>
      </c>
      <c r="L37" s="33">
        <f t="shared" si="29"/>
        <v>0</v>
      </c>
      <c r="M37" s="33">
        <f t="shared" si="29"/>
        <v>0</v>
      </c>
      <c r="N37" s="72">
        <v>0</v>
      </c>
      <c r="O37" s="60">
        <v>0.13800000000000001</v>
      </c>
      <c r="P37" s="74">
        <v>0.03</v>
      </c>
    </row>
    <row r="38" spans="1:16">
      <c r="A38" s="69" t="s">
        <v>180</v>
      </c>
      <c r="B38" s="33">
        <f>IF(((($N$38)/12)*$B$50)&lt;2500,($N$38/12)*$B$50,2500)</f>
        <v>0</v>
      </c>
      <c r="C38" s="33">
        <f t="shared" ref="C38:M38" si="30">IF(((($N$38)/12)*$B$50)&lt;2500,($N$38/12)*$B$50,2500)</f>
        <v>0</v>
      </c>
      <c r="D38" s="33">
        <f t="shared" si="30"/>
        <v>0</v>
      </c>
      <c r="E38" s="33">
        <f t="shared" si="30"/>
        <v>0</v>
      </c>
      <c r="F38" s="33">
        <f t="shared" si="30"/>
        <v>0</v>
      </c>
      <c r="G38" s="33">
        <f t="shared" si="30"/>
        <v>0</v>
      </c>
      <c r="H38" s="33">
        <f t="shared" si="30"/>
        <v>0</v>
      </c>
      <c r="I38" s="33">
        <f t="shared" si="30"/>
        <v>0</v>
      </c>
      <c r="J38" s="33">
        <f t="shared" si="30"/>
        <v>0</v>
      </c>
      <c r="K38" s="33">
        <f t="shared" si="30"/>
        <v>0</v>
      </c>
      <c r="L38" s="33">
        <f t="shared" si="30"/>
        <v>0</v>
      </c>
      <c r="M38" s="33">
        <f t="shared" si="30"/>
        <v>0</v>
      </c>
      <c r="N38" s="72">
        <v>0</v>
      </c>
      <c r="O38" s="60">
        <v>0.13800000000000001</v>
      </c>
      <c r="P38" s="74">
        <v>0.03</v>
      </c>
    </row>
    <row r="39" spans="1:16">
      <c r="A39" s="69" t="s">
        <v>181</v>
      </c>
      <c r="B39" s="33">
        <f>IF(((($N$39)/12)*$B$50)&lt;2500,($N$39/12)*$B$50,2500)</f>
        <v>0</v>
      </c>
      <c r="C39" s="33">
        <f t="shared" ref="C39:M39" si="31">IF(((($N$39)/12)*$B$50)&lt;2500,($N$39/12)*$B$50,2500)</f>
        <v>0</v>
      </c>
      <c r="D39" s="33">
        <f t="shared" si="31"/>
        <v>0</v>
      </c>
      <c r="E39" s="33">
        <f t="shared" si="31"/>
        <v>0</v>
      </c>
      <c r="F39" s="33">
        <f t="shared" si="31"/>
        <v>0</v>
      </c>
      <c r="G39" s="33">
        <f t="shared" si="31"/>
        <v>0</v>
      </c>
      <c r="H39" s="33">
        <f t="shared" si="31"/>
        <v>0</v>
      </c>
      <c r="I39" s="33">
        <f t="shared" si="31"/>
        <v>0</v>
      </c>
      <c r="J39" s="33">
        <f t="shared" si="31"/>
        <v>0</v>
      </c>
      <c r="K39" s="33">
        <f t="shared" si="31"/>
        <v>0</v>
      </c>
      <c r="L39" s="33">
        <f t="shared" si="31"/>
        <v>0</v>
      </c>
      <c r="M39" s="33">
        <f t="shared" si="31"/>
        <v>0</v>
      </c>
      <c r="N39" s="72">
        <v>0</v>
      </c>
      <c r="O39" s="60">
        <v>0.13800000000000001</v>
      </c>
      <c r="P39" s="74">
        <v>0.03</v>
      </c>
    </row>
    <row r="40" spans="1:16">
      <c r="A40" s="69" t="s">
        <v>182</v>
      </c>
      <c r="B40" s="33">
        <f>IF(((($N$40)/12)*$B$50)&lt;2500,($N$40/12)*$B$50,2500)</f>
        <v>0</v>
      </c>
      <c r="C40" s="33">
        <f t="shared" ref="C40:M40" si="32">IF(((($N$40)/12)*$B$50)&lt;2500,($N$40/12)*$B$50,2500)</f>
        <v>0</v>
      </c>
      <c r="D40" s="33">
        <f t="shared" si="32"/>
        <v>0</v>
      </c>
      <c r="E40" s="33">
        <f t="shared" si="32"/>
        <v>0</v>
      </c>
      <c r="F40" s="33">
        <f t="shared" si="32"/>
        <v>0</v>
      </c>
      <c r="G40" s="33">
        <f t="shared" si="32"/>
        <v>0</v>
      </c>
      <c r="H40" s="33">
        <f t="shared" si="32"/>
        <v>0</v>
      </c>
      <c r="I40" s="33">
        <f t="shared" si="32"/>
        <v>0</v>
      </c>
      <c r="J40" s="33">
        <f t="shared" si="32"/>
        <v>0</v>
      </c>
      <c r="K40" s="33">
        <f t="shared" si="32"/>
        <v>0</v>
      </c>
      <c r="L40" s="33">
        <f t="shared" si="32"/>
        <v>0</v>
      </c>
      <c r="M40" s="33">
        <f t="shared" si="32"/>
        <v>0</v>
      </c>
      <c r="N40" s="72">
        <v>0</v>
      </c>
      <c r="O40" s="60">
        <v>0.13800000000000001</v>
      </c>
      <c r="P40" s="74">
        <v>0.03</v>
      </c>
    </row>
    <row r="41" spans="1:16">
      <c r="A41" s="69" t="s">
        <v>183</v>
      </c>
      <c r="B41" s="33">
        <f>IF(((($N$41)/12)*$B$50)&lt;2500,($N$41/12)*$B$50,2500)</f>
        <v>0</v>
      </c>
      <c r="C41" s="33">
        <f t="shared" ref="C41:M41" si="33">IF(((($N$41)/12)*$B$50)&lt;2500,($N$41/12)*$B$50,2500)</f>
        <v>0</v>
      </c>
      <c r="D41" s="33">
        <f t="shared" si="33"/>
        <v>0</v>
      </c>
      <c r="E41" s="33">
        <f t="shared" si="33"/>
        <v>0</v>
      </c>
      <c r="F41" s="33">
        <f t="shared" si="33"/>
        <v>0</v>
      </c>
      <c r="G41" s="33">
        <f t="shared" si="33"/>
        <v>0</v>
      </c>
      <c r="H41" s="33">
        <f t="shared" si="33"/>
        <v>0</v>
      </c>
      <c r="I41" s="33">
        <f t="shared" si="33"/>
        <v>0</v>
      </c>
      <c r="J41" s="33">
        <f t="shared" si="33"/>
        <v>0</v>
      </c>
      <c r="K41" s="33">
        <f t="shared" si="33"/>
        <v>0</v>
      </c>
      <c r="L41" s="33">
        <f t="shared" si="33"/>
        <v>0</v>
      </c>
      <c r="M41" s="33">
        <f t="shared" si="33"/>
        <v>0</v>
      </c>
      <c r="N41" s="72">
        <v>0</v>
      </c>
      <c r="O41" s="60">
        <v>0.13800000000000001</v>
      </c>
      <c r="P41" s="74">
        <v>0.03</v>
      </c>
    </row>
    <row r="42" spans="1:16">
      <c r="A42" s="69" t="s">
        <v>184</v>
      </c>
      <c r="B42" s="33">
        <f>IF(((($N$42)/12)*$B$50)&lt;2500,($N$42/12)*$B$50,2500)</f>
        <v>0</v>
      </c>
      <c r="C42" s="33">
        <f t="shared" ref="C42:M42" si="34">IF(((($N$42)/12)*$B$50)&lt;2500,($N$42/12)*$B$50,2500)</f>
        <v>0</v>
      </c>
      <c r="D42" s="33">
        <f t="shared" si="34"/>
        <v>0</v>
      </c>
      <c r="E42" s="33">
        <f t="shared" si="34"/>
        <v>0</v>
      </c>
      <c r="F42" s="33">
        <f t="shared" si="34"/>
        <v>0</v>
      </c>
      <c r="G42" s="33">
        <f t="shared" si="34"/>
        <v>0</v>
      </c>
      <c r="H42" s="33">
        <f t="shared" si="34"/>
        <v>0</v>
      </c>
      <c r="I42" s="33">
        <f t="shared" si="34"/>
        <v>0</v>
      </c>
      <c r="J42" s="33">
        <f t="shared" si="34"/>
        <v>0</v>
      </c>
      <c r="K42" s="33">
        <f t="shared" si="34"/>
        <v>0</v>
      </c>
      <c r="L42" s="33">
        <f t="shared" si="34"/>
        <v>0</v>
      </c>
      <c r="M42" s="33">
        <f t="shared" si="34"/>
        <v>0</v>
      </c>
      <c r="N42" s="72">
        <v>0</v>
      </c>
      <c r="O42" s="60">
        <v>0.13800000000000001</v>
      </c>
      <c r="P42" s="74">
        <v>0.03</v>
      </c>
    </row>
    <row r="43" spans="1:16">
      <c r="A43" s="69" t="s">
        <v>185</v>
      </c>
      <c r="B43" s="33">
        <f>IF(((($N$43)/12)*$B$50)&lt;2500,($N$43/12)*$B$50,2500)</f>
        <v>0</v>
      </c>
      <c r="C43" s="33">
        <f t="shared" ref="C43:M43" si="35">IF(((($N$43)/12)*$B$50)&lt;2500,($N$43/12)*$B$50,2500)</f>
        <v>0</v>
      </c>
      <c r="D43" s="33">
        <f t="shared" si="35"/>
        <v>0</v>
      </c>
      <c r="E43" s="33">
        <f t="shared" si="35"/>
        <v>0</v>
      </c>
      <c r="F43" s="33">
        <f t="shared" si="35"/>
        <v>0</v>
      </c>
      <c r="G43" s="33">
        <f t="shared" si="35"/>
        <v>0</v>
      </c>
      <c r="H43" s="33">
        <f t="shared" si="35"/>
        <v>0</v>
      </c>
      <c r="I43" s="33">
        <f t="shared" si="35"/>
        <v>0</v>
      </c>
      <c r="J43" s="33">
        <f t="shared" si="35"/>
        <v>0</v>
      </c>
      <c r="K43" s="33">
        <f t="shared" si="35"/>
        <v>0</v>
      </c>
      <c r="L43" s="33">
        <f t="shared" si="35"/>
        <v>0</v>
      </c>
      <c r="M43" s="33">
        <f t="shared" si="35"/>
        <v>0</v>
      </c>
      <c r="N43" s="72">
        <v>0</v>
      </c>
      <c r="O43" s="60">
        <v>0.13800000000000001</v>
      </c>
      <c r="P43" s="74">
        <v>0.03</v>
      </c>
    </row>
    <row r="44" spans="1:16">
      <c r="A44" s="69" t="s">
        <v>186</v>
      </c>
      <c r="B44" s="33">
        <f>IF(((($N$44)/12)*$B$50)&lt;2500,($N$44/12)*$B$50,2500)</f>
        <v>0</v>
      </c>
      <c r="C44" s="33">
        <f t="shared" ref="C44:M44" si="36">IF(((($N$44)/12)*$B$50)&lt;2500,($N$44/12)*$B$50,2500)</f>
        <v>0</v>
      </c>
      <c r="D44" s="33">
        <f t="shared" si="36"/>
        <v>0</v>
      </c>
      <c r="E44" s="33">
        <f t="shared" si="36"/>
        <v>0</v>
      </c>
      <c r="F44" s="33">
        <f t="shared" si="36"/>
        <v>0</v>
      </c>
      <c r="G44" s="33">
        <f t="shared" si="36"/>
        <v>0</v>
      </c>
      <c r="H44" s="33">
        <f t="shared" si="36"/>
        <v>0</v>
      </c>
      <c r="I44" s="33">
        <f t="shared" si="36"/>
        <v>0</v>
      </c>
      <c r="J44" s="33">
        <f t="shared" si="36"/>
        <v>0</v>
      </c>
      <c r="K44" s="33">
        <f t="shared" si="36"/>
        <v>0</v>
      </c>
      <c r="L44" s="33">
        <f t="shared" si="36"/>
        <v>0</v>
      </c>
      <c r="M44" s="33">
        <f t="shared" si="36"/>
        <v>0</v>
      </c>
      <c r="N44" s="72">
        <v>0</v>
      </c>
      <c r="O44" s="60">
        <v>0.13800000000000001</v>
      </c>
      <c r="P44" s="74">
        <v>0.03</v>
      </c>
    </row>
    <row r="45" spans="1:16">
      <c r="A45" s="69" t="s">
        <v>187</v>
      </c>
      <c r="B45" s="33">
        <f>IF(((($N$45)/12)*$B$50)&lt;2500,($N$45/12)*$B$50,2500)</f>
        <v>0</v>
      </c>
      <c r="C45" s="33">
        <f t="shared" ref="C45:M45" si="37">IF(((($N$45)/12)*$B$50)&lt;2500,($N$45/12)*$B$50,2500)</f>
        <v>0</v>
      </c>
      <c r="D45" s="33">
        <f t="shared" si="37"/>
        <v>0</v>
      </c>
      <c r="E45" s="33">
        <f t="shared" si="37"/>
        <v>0</v>
      </c>
      <c r="F45" s="33">
        <f t="shared" si="37"/>
        <v>0</v>
      </c>
      <c r="G45" s="33">
        <f t="shared" si="37"/>
        <v>0</v>
      </c>
      <c r="H45" s="33">
        <f t="shared" si="37"/>
        <v>0</v>
      </c>
      <c r="I45" s="33">
        <f t="shared" si="37"/>
        <v>0</v>
      </c>
      <c r="J45" s="33">
        <f t="shared" si="37"/>
        <v>0</v>
      </c>
      <c r="K45" s="33">
        <f t="shared" si="37"/>
        <v>0</v>
      </c>
      <c r="L45" s="33">
        <f t="shared" si="37"/>
        <v>0</v>
      </c>
      <c r="M45" s="33">
        <f t="shared" si="37"/>
        <v>0</v>
      </c>
      <c r="N45" s="72">
        <v>0</v>
      </c>
      <c r="O45" s="60">
        <v>0.13800000000000001</v>
      </c>
      <c r="P45" s="74">
        <v>0.03</v>
      </c>
    </row>
    <row r="46" spans="1:16">
      <c r="A46" s="69" t="s">
        <v>188</v>
      </c>
      <c r="B46" s="33">
        <f>IF(((($N$46)/12)*$B$50)&lt;2500,($N$46/12)*$B$50,2500)</f>
        <v>0</v>
      </c>
      <c r="C46" s="33">
        <f t="shared" ref="C46:M46" si="38">IF(((($N$46)/12)*$B$50)&lt;2500,($N$46/12)*$B$50,2500)</f>
        <v>0</v>
      </c>
      <c r="D46" s="33">
        <f t="shared" si="38"/>
        <v>0</v>
      </c>
      <c r="E46" s="33">
        <f t="shared" si="38"/>
        <v>0</v>
      </c>
      <c r="F46" s="33">
        <f t="shared" si="38"/>
        <v>0</v>
      </c>
      <c r="G46" s="33">
        <f t="shared" si="38"/>
        <v>0</v>
      </c>
      <c r="H46" s="33">
        <f t="shared" si="38"/>
        <v>0</v>
      </c>
      <c r="I46" s="33">
        <f t="shared" si="38"/>
        <v>0</v>
      </c>
      <c r="J46" s="33">
        <f t="shared" si="38"/>
        <v>0</v>
      </c>
      <c r="K46" s="33">
        <f t="shared" si="38"/>
        <v>0</v>
      </c>
      <c r="L46" s="33">
        <f t="shared" si="38"/>
        <v>0</v>
      </c>
      <c r="M46" s="33">
        <f t="shared" si="38"/>
        <v>0</v>
      </c>
      <c r="N46" s="72">
        <v>0</v>
      </c>
      <c r="O46" s="60">
        <v>0.13800000000000001</v>
      </c>
      <c r="P46" s="74">
        <v>0.03</v>
      </c>
    </row>
    <row r="47" spans="1:16">
      <c r="A47" s="69" t="s">
        <v>189</v>
      </c>
      <c r="B47" s="33">
        <f>IF(((($N$47)/12)*$B$50)&lt;2500,($N$47/12)*$B$50,2500)</f>
        <v>0</v>
      </c>
      <c r="C47" s="33">
        <f t="shared" ref="C47:M47" si="39">IF(((($N$47)/12)*$B$50)&lt;2500,($N$47/12)*$B$50,2500)</f>
        <v>0</v>
      </c>
      <c r="D47" s="33">
        <f t="shared" si="39"/>
        <v>0</v>
      </c>
      <c r="E47" s="33">
        <f t="shared" si="39"/>
        <v>0</v>
      </c>
      <c r="F47" s="33">
        <f t="shared" si="39"/>
        <v>0</v>
      </c>
      <c r="G47" s="33">
        <f t="shared" si="39"/>
        <v>0</v>
      </c>
      <c r="H47" s="33">
        <f t="shared" si="39"/>
        <v>0</v>
      </c>
      <c r="I47" s="33">
        <f t="shared" si="39"/>
        <v>0</v>
      </c>
      <c r="J47" s="33">
        <f t="shared" si="39"/>
        <v>0</v>
      </c>
      <c r="K47" s="33">
        <f t="shared" si="39"/>
        <v>0</v>
      </c>
      <c r="L47" s="33">
        <f t="shared" si="39"/>
        <v>0</v>
      </c>
      <c r="M47" s="33">
        <f t="shared" si="39"/>
        <v>0</v>
      </c>
      <c r="N47" s="72">
        <v>0</v>
      </c>
      <c r="O47" s="60">
        <v>0.13800000000000001</v>
      </c>
      <c r="P47" s="74">
        <v>0.03</v>
      </c>
    </row>
    <row r="48" spans="1:16">
      <c r="A48" s="69" t="s">
        <v>190</v>
      </c>
      <c r="B48" s="33">
        <f>IF(((($N$48)/12)*$B$50)&lt;2500,($N$48/12)*$B$50,2500)</f>
        <v>0</v>
      </c>
      <c r="C48" s="33">
        <f t="shared" ref="C48:M48" si="40">IF(((($N$48)/12)*$B$50)&lt;2500,($N$48/12)*$B$50,2500)</f>
        <v>0</v>
      </c>
      <c r="D48" s="33">
        <f t="shared" si="40"/>
        <v>0</v>
      </c>
      <c r="E48" s="33">
        <f t="shared" si="40"/>
        <v>0</v>
      </c>
      <c r="F48" s="33">
        <f t="shared" si="40"/>
        <v>0</v>
      </c>
      <c r="G48" s="33">
        <f t="shared" si="40"/>
        <v>0</v>
      </c>
      <c r="H48" s="33">
        <f t="shared" si="40"/>
        <v>0</v>
      </c>
      <c r="I48" s="33">
        <f t="shared" si="40"/>
        <v>0</v>
      </c>
      <c r="J48" s="33">
        <f t="shared" si="40"/>
        <v>0</v>
      </c>
      <c r="K48" s="33">
        <f t="shared" si="40"/>
        <v>0</v>
      </c>
      <c r="L48" s="33">
        <f t="shared" si="40"/>
        <v>0</v>
      </c>
      <c r="M48" s="33">
        <f t="shared" si="40"/>
        <v>0</v>
      </c>
      <c r="N48" s="72">
        <v>0</v>
      </c>
      <c r="O48" s="60">
        <v>0.13800000000000001</v>
      </c>
      <c r="P48" s="74">
        <v>0.03</v>
      </c>
    </row>
    <row r="49" spans="1:16">
      <c r="A49" s="69" t="s">
        <v>191</v>
      </c>
      <c r="B49" s="33">
        <f>IF(((($N$49)/12)*$B$50)&lt;2500,($N$49/12)*$B$50,2500)</f>
        <v>0</v>
      </c>
      <c r="C49" s="33">
        <f t="shared" ref="C49:M49" si="41">IF(((($N$49)/12)*$B$50)&lt;2500,($N$49/12)*$B$50,2500)</f>
        <v>0</v>
      </c>
      <c r="D49" s="33">
        <f t="shared" si="41"/>
        <v>0</v>
      </c>
      <c r="E49" s="33">
        <f t="shared" si="41"/>
        <v>0</v>
      </c>
      <c r="F49" s="33">
        <f t="shared" si="41"/>
        <v>0</v>
      </c>
      <c r="G49" s="33">
        <f t="shared" si="41"/>
        <v>0</v>
      </c>
      <c r="H49" s="33">
        <f t="shared" si="41"/>
        <v>0</v>
      </c>
      <c r="I49" s="33">
        <f t="shared" si="41"/>
        <v>0</v>
      </c>
      <c r="J49" s="33">
        <f t="shared" si="41"/>
        <v>0</v>
      </c>
      <c r="K49" s="33">
        <f t="shared" si="41"/>
        <v>0</v>
      </c>
      <c r="L49" s="33">
        <f t="shared" si="41"/>
        <v>0</v>
      </c>
      <c r="M49" s="33">
        <f t="shared" si="41"/>
        <v>0</v>
      </c>
      <c r="N49" s="72">
        <v>0</v>
      </c>
      <c r="O49" s="60">
        <v>0.13800000000000001</v>
      </c>
      <c r="P49" s="74">
        <v>0.03</v>
      </c>
    </row>
    <row r="50" spans="1:16">
      <c r="A50" s="29" t="s">
        <v>66</v>
      </c>
      <c r="B50" s="71">
        <v>0.8</v>
      </c>
      <c r="C50" s="71">
        <v>0.8</v>
      </c>
      <c r="D50" s="71">
        <v>0.8</v>
      </c>
      <c r="E50" s="71">
        <v>0.8</v>
      </c>
      <c r="F50" s="71">
        <v>0.8</v>
      </c>
      <c r="G50" s="71">
        <v>0.8</v>
      </c>
      <c r="H50" s="71">
        <v>0.8</v>
      </c>
      <c r="I50" s="71">
        <v>0.8</v>
      </c>
      <c r="J50" s="71">
        <v>0.8</v>
      </c>
      <c r="K50" s="71">
        <v>0.8</v>
      </c>
      <c r="L50" s="71">
        <v>0.8</v>
      </c>
      <c r="M50" s="71">
        <v>0.8</v>
      </c>
      <c r="N50" s="41"/>
      <c r="O50" s="34"/>
      <c r="P50" s="34"/>
    </row>
    <row r="51" spans="1:16">
      <c r="A51" s="37"/>
      <c r="B51" s="34"/>
      <c r="C51" s="34"/>
      <c r="D51" s="34"/>
      <c r="E51" s="34"/>
      <c r="F51" s="34"/>
      <c r="G51" s="34"/>
      <c r="H51" s="34"/>
      <c r="I51" s="34"/>
      <c r="J51" s="34"/>
      <c r="K51" s="34"/>
      <c r="L51" s="34"/>
      <c r="N51" s="42"/>
      <c r="O51" s="43"/>
      <c r="P51" s="44"/>
    </row>
    <row r="52" spans="1:16">
      <c r="A52" s="37"/>
      <c r="B52" s="75">
        <f>SUM(B30:B49)</f>
        <v>0</v>
      </c>
      <c r="C52" s="75">
        <f t="shared" ref="C52:L52" si="42">SUM(C30:C49)</f>
        <v>0</v>
      </c>
      <c r="D52" s="75">
        <f t="shared" si="42"/>
        <v>0</v>
      </c>
      <c r="E52" s="75">
        <f t="shared" si="42"/>
        <v>0</v>
      </c>
      <c r="F52" s="75">
        <f t="shared" si="42"/>
        <v>0</v>
      </c>
      <c r="G52" s="75">
        <f t="shared" si="42"/>
        <v>0</v>
      </c>
      <c r="H52" s="75">
        <f t="shared" si="42"/>
        <v>0</v>
      </c>
      <c r="I52" s="75">
        <f t="shared" si="42"/>
        <v>0</v>
      </c>
      <c r="J52" s="75">
        <f t="shared" si="42"/>
        <v>0</v>
      </c>
      <c r="K52" s="75">
        <f t="shared" si="42"/>
        <v>0</v>
      </c>
      <c r="L52" s="75">
        <f t="shared" si="42"/>
        <v>0</v>
      </c>
      <c r="M52" s="76">
        <f>SUM(M30:M49)</f>
        <v>0</v>
      </c>
      <c r="N52" s="8"/>
      <c r="O52" s="3"/>
      <c r="P52" s="5"/>
    </row>
    <row r="54" spans="1:16">
      <c r="A54" s="2" t="s">
        <v>107</v>
      </c>
    </row>
    <row r="55" spans="1:16">
      <c r="A55" s="2"/>
    </row>
    <row r="56" spans="1:16" ht="36.75" customHeight="1">
      <c r="A56" s="37"/>
      <c r="B56" s="52">
        <f>'1. Cashflow'!B5</f>
        <v>43922</v>
      </c>
      <c r="C56" s="52">
        <f>'1. Cashflow'!C5</f>
        <v>43982</v>
      </c>
      <c r="D56" s="52">
        <f>'1. Cashflow'!D5</f>
        <v>44012</v>
      </c>
      <c r="E56" s="52">
        <f>'1. Cashflow'!E5</f>
        <v>44043</v>
      </c>
      <c r="F56" s="52">
        <f>'1. Cashflow'!F5</f>
        <v>44074</v>
      </c>
      <c r="G56" s="52">
        <f>'1. Cashflow'!G5</f>
        <v>44104</v>
      </c>
      <c r="H56" s="52">
        <f>'1. Cashflow'!H5</f>
        <v>44135</v>
      </c>
      <c r="I56" s="52">
        <f>'1. Cashflow'!I5</f>
        <v>44165</v>
      </c>
      <c r="J56" s="52">
        <f>'1. Cashflow'!J5</f>
        <v>44196</v>
      </c>
      <c r="K56" s="52">
        <f>'1. Cashflow'!K5</f>
        <v>44227</v>
      </c>
      <c r="L56" s="52">
        <f>'1. Cashflow'!L5</f>
        <v>44255</v>
      </c>
      <c r="M56" s="53">
        <f>'1. Cashflow'!M5</f>
        <v>44286</v>
      </c>
      <c r="N56" s="21"/>
      <c r="O56" s="22"/>
      <c r="P56" s="22"/>
    </row>
    <row r="57" spans="1:16">
      <c r="A57" s="29" t="str">
        <f t="shared" ref="A57:A76" si="43">A4</f>
        <v>Employee 1</v>
      </c>
      <c r="B57" s="33">
        <f>IF(B4&gt;792,(B4-792)*$O$4,0)</f>
        <v>0</v>
      </c>
      <c r="C57" s="33">
        <f t="shared" ref="C57:M57" si="44">IF(C4&gt;792,(C4-792)*$O$4,0)</f>
        <v>0</v>
      </c>
      <c r="D57" s="33">
        <f t="shared" si="44"/>
        <v>0</v>
      </c>
      <c r="E57" s="33">
        <f t="shared" si="44"/>
        <v>0</v>
      </c>
      <c r="F57" s="33">
        <f t="shared" si="44"/>
        <v>0</v>
      </c>
      <c r="G57" s="33">
        <f t="shared" si="44"/>
        <v>0</v>
      </c>
      <c r="H57" s="33">
        <f t="shared" si="44"/>
        <v>0</v>
      </c>
      <c r="I57" s="33">
        <f t="shared" si="44"/>
        <v>0</v>
      </c>
      <c r="J57" s="33">
        <f t="shared" si="44"/>
        <v>0</v>
      </c>
      <c r="K57" s="33">
        <f t="shared" si="44"/>
        <v>0</v>
      </c>
      <c r="L57" s="33">
        <f t="shared" si="44"/>
        <v>0</v>
      </c>
      <c r="M57" s="33">
        <f t="shared" si="44"/>
        <v>0</v>
      </c>
      <c r="N57" s="23"/>
      <c r="O57" s="24"/>
      <c r="P57" s="25"/>
    </row>
    <row r="58" spans="1:16">
      <c r="A58" s="29" t="str">
        <f t="shared" si="43"/>
        <v>Employee 2</v>
      </c>
      <c r="B58" s="33">
        <f>IF(B5&gt;792,(B5-792)*$O$5,0)</f>
        <v>0</v>
      </c>
      <c r="C58" s="33">
        <f t="shared" ref="C58:L58" si="45">IF(C5&gt;792,(C5-792)*$O$5,0)</f>
        <v>0</v>
      </c>
      <c r="D58" s="33">
        <f t="shared" si="45"/>
        <v>0</v>
      </c>
      <c r="E58" s="33">
        <f t="shared" si="45"/>
        <v>0</v>
      </c>
      <c r="F58" s="33">
        <f t="shared" si="45"/>
        <v>0</v>
      </c>
      <c r="G58" s="33">
        <f t="shared" si="45"/>
        <v>0</v>
      </c>
      <c r="H58" s="33">
        <f t="shared" si="45"/>
        <v>0</v>
      </c>
      <c r="I58" s="33">
        <f t="shared" si="45"/>
        <v>0</v>
      </c>
      <c r="J58" s="33">
        <f t="shared" si="45"/>
        <v>0</v>
      </c>
      <c r="K58" s="33">
        <f t="shared" si="45"/>
        <v>0</v>
      </c>
      <c r="L58" s="33">
        <f t="shared" si="45"/>
        <v>0</v>
      </c>
      <c r="M58" s="33">
        <f>IF(M5&gt;792,(M5-792)*$O$5,0)</f>
        <v>0</v>
      </c>
      <c r="N58" s="23"/>
      <c r="O58" s="24"/>
      <c r="P58" s="25"/>
    </row>
    <row r="59" spans="1:16">
      <c r="A59" s="29" t="str">
        <f t="shared" si="43"/>
        <v>Employee 3</v>
      </c>
      <c r="B59" s="33">
        <f>IF(B6&gt;792,(B6-792)*$O$6,0)</f>
        <v>0</v>
      </c>
      <c r="C59" s="33">
        <f t="shared" ref="C59:L59" si="46">IF(C6&gt;792,(C6-792)*$O$6,0)</f>
        <v>0</v>
      </c>
      <c r="D59" s="33">
        <f t="shared" si="46"/>
        <v>0</v>
      </c>
      <c r="E59" s="33">
        <f t="shared" si="46"/>
        <v>0</v>
      </c>
      <c r="F59" s="33">
        <f t="shared" si="46"/>
        <v>0</v>
      </c>
      <c r="G59" s="33">
        <f t="shared" si="46"/>
        <v>0</v>
      </c>
      <c r="H59" s="33">
        <f t="shared" si="46"/>
        <v>0</v>
      </c>
      <c r="I59" s="33">
        <f t="shared" si="46"/>
        <v>0</v>
      </c>
      <c r="J59" s="33">
        <f t="shared" si="46"/>
        <v>0</v>
      </c>
      <c r="K59" s="33">
        <f t="shared" si="46"/>
        <v>0</v>
      </c>
      <c r="L59" s="33">
        <f t="shared" si="46"/>
        <v>0</v>
      </c>
      <c r="M59" s="33">
        <f>IF(M6&gt;792,(M6-792)*$O$6,0)</f>
        <v>0</v>
      </c>
      <c r="N59" s="23"/>
      <c r="O59" s="24"/>
      <c r="P59" s="25"/>
    </row>
    <row r="60" spans="1:16">
      <c r="A60" s="29" t="str">
        <f t="shared" si="43"/>
        <v>Employee 4</v>
      </c>
      <c r="B60" s="33">
        <f>IF(B7&gt;792,(B7-792)*$O$7,0)</f>
        <v>0</v>
      </c>
      <c r="C60" s="33">
        <f t="shared" ref="C60:L60" si="47">IF(C7&gt;792,(C7-792)*$O$7,0)</f>
        <v>0</v>
      </c>
      <c r="D60" s="33">
        <f t="shared" si="47"/>
        <v>0</v>
      </c>
      <c r="E60" s="33">
        <f t="shared" si="47"/>
        <v>0</v>
      </c>
      <c r="F60" s="33">
        <f t="shared" si="47"/>
        <v>0</v>
      </c>
      <c r="G60" s="33">
        <f t="shared" si="47"/>
        <v>0</v>
      </c>
      <c r="H60" s="33">
        <f t="shared" si="47"/>
        <v>0</v>
      </c>
      <c r="I60" s="33">
        <f t="shared" si="47"/>
        <v>0</v>
      </c>
      <c r="J60" s="33">
        <f t="shared" si="47"/>
        <v>0</v>
      </c>
      <c r="K60" s="33">
        <f t="shared" si="47"/>
        <v>0</v>
      </c>
      <c r="L60" s="33">
        <f t="shared" si="47"/>
        <v>0</v>
      </c>
      <c r="M60" s="33">
        <f>IF(M7&gt;792,(M7-792)*$O$7,0)</f>
        <v>0</v>
      </c>
      <c r="N60" s="23"/>
      <c r="O60" s="24"/>
      <c r="P60" s="25"/>
    </row>
    <row r="61" spans="1:16">
      <c r="A61" s="29" t="str">
        <f t="shared" si="43"/>
        <v>Employee 5</v>
      </c>
      <c r="B61" s="33">
        <f>IF(B8&gt;792,(B8-792)*$O$8,0)</f>
        <v>0</v>
      </c>
      <c r="C61" s="33">
        <f t="shared" ref="C61:L61" si="48">IF(C8&gt;792,(C8-792)*$O$8,0)</f>
        <v>0</v>
      </c>
      <c r="D61" s="33">
        <f t="shared" si="48"/>
        <v>0</v>
      </c>
      <c r="E61" s="33">
        <f t="shared" si="48"/>
        <v>0</v>
      </c>
      <c r="F61" s="33">
        <f t="shared" si="48"/>
        <v>0</v>
      </c>
      <c r="G61" s="33">
        <f t="shared" si="48"/>
        <v>0</v>
      </c>
      <c r="H61" s="33">
        <f t="shared" si="48"/>
        <v>0</v>
      </c>
      <c r="I61" s="33">
        <f t="shared" si="48"/>
        <v>0</v>
      </c>
      <c r="J61" s="33">
        <f t="shared" si="48"/>
        <v>0</v>
      </c>
      <c r="K61" s="33">
        <f t="shared" si="48"/>
        <v>0</v>
      </c>
      <c r="L61" s="33">
        <f t="shared" si="48"/>
        <v>0</v>
      </c>
      <c r="M61" s="33">
        <f>IF(M8&gt;792,(M8-792)*$O$8,0)</f>
        <v>0</v>
      </c>
      <c r="N61" s="23"/>
      <c r="O61" s="24"/>
      <c r="P61" s="25"/>
    </row>
    <row r="62" spans="1:16">
      <c r="A62" s="29" t="str">
        <f t="shared" si="43"/>
        <v>Employee 6</v>
      </c>
      <c r="B62" s="33">
        <f>IF(B9&gt;792,(B9-792)*$O$9,0)</f>
        <v>0</v>
      </c>
      <c r="C62" s="33">
        <f t="shared" ref="C62:L62" si="49">IF(C9&gt;792,(C9-792)*$O$9,0)</f>
        <v>0</v>
      </c>
      <c r="D62" s="33">
        <f t="shared" si="49"/>
        <v>0</v>
      </c>
      <c r="E62" s="33">
        <f t="shared" si="49"/>
        <v>0</v>
      </c>
      <c r="F62" s="33">
        <f t="shared" si="49"/>
        <v>0</v>
      </c>
      <c r="G62" s="33">
        <f t="shared" si="49"/>
        <v>0</v>
      </c>
      <c r="H62" s="33">
        <f t="shared" si="49"/>
        <v>0</v>
      </c>
      <c r="I62" s="33">
        <f t="shared" si="49"/>
        <v>0</v>
      </c>
      <c r="J62" s="33">
        <f t="shared" si="49"/>
        <v>0</v>
      </c>
      <c r="K62" s="33">
        <f t="shared" si="49"/>
        <v>0</v>
      </c>
      <c r="L62" s="33">
        <f t="shared" si="49"/>
        <v>0</v>
      </c>
      <c r="M62" s="33">
        <f>IF(M9&gt;792,(M9-792)*$O$9,0)</f>
        <v>0</v>
      </c>
      <c r="N62" s="23"/>
      <c r="O62" s="24"/>
      <c r="P62" s="25"/>
    </row>
    <row r="63" spans="1:16">
      <c r="A63" s="29" t="str">
        <f t="shared" si="43"/>
        <v>Employee 7</v>
      </c>
      <c r="B63" s="33">
        <f>IF(B10&gt;792,(B10-792)*$O$10,0)</f>
        <v>0</v>
      </c>
      <c r="C63" s="33">
        <f t="shared" ref="C63:L63" si="50">IF(C10&gt;792,(C10-792)*$O$10,0)</f>
        <v>0</v>
      </c>
      <c r="D63" s="33">
        <f t="shared" si="50"/>
        <v>0</v>
      </c>
      <c r="E63" s="33">
        <f t="shared" si="50"/>
        <v>0</v>
      </c>
      <c r="F63" s="33">
        <f t="shared" si="50"/>
        <v>0</v>
      </c>
      <c r="G63" s="33">
        <f t="shared" si="50"/>
        <v>0</v>
      </c>
      <c r="H63" s="33">
        <f t="shared" si="50"/>
        <v>0</v>
      </c>
      <c r="I63" s="33">
        <f t="shared" si="50"/>
        <v>0</v>
      </c>
      <c r="J63" s="33">
        <f t="shared" si="50"/>
        <v>0</v>
      </c>
      <c r="K63" s="33">
        <f t="shared" si="50"/>
        <v>0</v>
      </c>
      <c r="L63" s="33">
        <f t="shared" si="50"/>
        <v>0</v>
      </c>
      <c r="M63" s="33">
        <f>IF(M10&gt;792,(M10-792)*$O$10,0)</f>
        <v>0</v>
      </c>
      <c r="N63" s="23"/>
      <c r="O63" s="24"/>
      <c r="P63" s="25"/>
    </row>
    <row r="64" spans="1:16">
      <c r="A64" s="29" t="str">
        <f t="shared" si="43"/>
        <v>Employee 8</v>
      </c>
      <c r="B64" s="33">
        <f>IF(B11&gt;792,(B11-792)*$O$11,0)</f>
        <v>0</v>
      </c>
      <c r="C64" s="33">
        <f t="shared" ref="C64:L64" si="51">IF(C11&gt;792,(C11-792)*$O$11,0)</f>
        <v>0</v>
      </c>
      <c r="D64" s="33">
        <f t="shared" si="51"/>
        <v>0</v>
      </c>
      <c r="E64" s="33">
        <f t="shared" si="51"/>
        <v>0</v>
      </c>
      <c r="F64" s="33">
        <f t="shared" si="51"/>
        <v>0</v>
      </c>
      <c r="G64" s="33">
        <f t="shared" si="51"/>
        <v>0</v>
      </c>
      <c r="H64" s="33">
        <f t="shared" si="51"/>
        <v>0</v>
      </c>
      <c r="I64" s="33">
        <f t="shared" si="51"/>
        <v>0</v>
      </c>
      <c r="J64" s="33">
        <f t="shared" si="51"/>
        <v>0</v>
      </c>
      <c r="K64" s="33">
        <f t="shared" si="51"/>
        <v>0</v>
      </c>
      <c r="L64" s="33">
        <f t="shared" si="51"/>
        <v>0</v>
      </c>
      <c r="M64" s="33">
        <f>IF(M11&gt;792,(M11-792)*$O$11,0)</f>
        <v>0</v>
      </c>
      <c r="N64" s="23"/>
      <c r="O64" s="24"/>
      <c r="P64" s="25"/>
    </row>
    <row r="65" spans="1:16">
      <c r="A65" s="29" t="str">
        <f t="shared" si="43"/>
        <v>Employee 9</v>
      </c>
      <c r="B65" s="33">
        <f>IF(B12&gt;792,(B12-792)*$O$12,0)</f>
        <v>0</v>
      </c>
      <c r="C65" s="33">
        <f t="shared" ref="C65:L65" si="52">IF(C12&gt;792,(C12-792)*$O$12,0)</f>
        <v>0</v>
      </c>
      <c r="D65" s="33">
        <f t="shared" si="52"/>
        <v>0</v>
      </c>
      <c r="E65" s="33">
        <f t="shared" si="52"/>
        <v>0</v>
      </c>
      <c r="F65" s="33">
        <f t="shared" si="52"/>
        <v>0</v>
      </c>
      <c r="G65" s="33">
        <f t="shared" si="52"/>
        <v>0</v>
      </c>
      <c r="H65" s="33">
        <f t="shared" si="52"/>
        <v>0</v>
      </c>
      <c r="I65" s="33">
        <f t="shared" si="52"/>
        <v>0</v>
      </c>
      <c r="J65" s="33">
        <f t="shared" si="52"/>
        <v>0</v>
      </c>
      <c r="K65" s="33">
        <f t="shared" si="52"/>
        <v>0</v>
      </c>
      <c r="L65" s="33">
        <f t="shared" si="52"/>
        <v>0</v>
      </c>
      <c r="M65" s="33">
        <f>IF(M12&gt;792,(M12-792)*$O$12,0)</f>
        <v>0</v>
      </c>
      <c r="N65" s="23"/>
      <c r="O65" s="24"/>
      <c r="P65" s="25"/>
    </row>
    <row r="66" spans="1:16">
      <c r="A66" s="29" t="str">
        <f t="shared" si="43"/>
        <v>Employee 10</v>
      </c>
      <c r="B66" s="33">
        <f>IF(B13&gt;792,(B13-792)*$O$13,0)</f>
        <v>0</v>
      </c>
      <c r="C66" s="33">
        <f t="shared" ref="C66:L66" si="53">IF(C13&gt;792,(C13-792)*$O$13,0)</f>
        <v>0</v>
      </c>
      <c r="D66" s="33">
        <f t="shared" si="53"/>
        <v>0</v>
      </c>
      <c r="E66" s="33">
        <f t="shared" si="53"/>
        <v>0</v>
      </c>
      <c r="F66" s="33">
        <f t="shared" si="53"/>
        <v>0</v>
      </c>
      <c r="G66" s="33">
        <f t="shared" si="53"/>
        <v>0</v>
      </c>
      <c r="H66" s="33">
        <f t="shared" si="53"/>
        <v>0</v>
      </c>
      <c r="I66" s="33">
        <f t="shared" si="53"/>
        <v>0</v>
      </c>
      <c r="J66" s="33">
        <f t="shared" si="53"/>
        <v>0</v>
      </c>
      <c r="K66" s="33">
        <f t="shared" si="53"/>
        <v>0</v>
      </c>
      <c r="L66" s="33">
        <f t="shared" si="53"/>
        <v>0</v>
      </c>
      <c r="M66" s="33">
        <f>IF(M13&gt;792,(M13-792)*$O$13,0)</f>
        <v>0</v>
      </c>
      <c r="N66" s="23"/>
      <c r="O66" s="24"/>
      <c r="P66" s="25"/>
    </row>
    <row r="67" spans="1:16">
      <c r="A67" s="29" t="str">
        <f t="shared" si="43"/>
        <v>Employee 11</v>
      </c>
      <c r="B67" s="33">
        <f>IF(B14&gt;792,(B14-792)*$O$14,0)</f>
        <v>0</v>
      </c>
      <c r="C67" s="33">
        <f t="shared" ref="C67:L67" si="54">IF(C14&gt;792,(C14-792)*$O$14,0)</f>
        <v>0</v>
      </c>
      <c r="D67" s="33">
        <f t="shared" si="54"/>
        <v>0</v>
      </c>
      <c r="E67" s="33">
        <f t="shared" si="54"/>
        <v>0</v>
      </c>
      <c r="F67" s="33">
        <f t="shared" si="54"/>
        <v>0</v>
      </c>
      <c r="G67" s="33">
        <f t="shared" si="54"/>
        <v>0</v>
      </c>
      <c r="H67" s="33">
        <f t="shared" si="54"/>
        <v>0</v>
      </c>
      <c r="I67" s="33">
        <f t="shared" si="54"/>
        <v>0</v>
      </c>
      <c r="J67" s="33">
        <f t="shared" si="54"/>
        <v>0</v>
      </c>
      <c r="K67" s="33">
        <f t="shared" si="54"/>
        <v>0</v>
      </c>
      <c r="L67" s="33">
        <f t="shared" si="54"/>
        <v>0</v>
      </c>
      <c r="M67" s="33">
        <f>IF(M14&gt;792,(M14-792)*$O$14,0)</f>
        <v>0</v>
      </c>
      <c r="N67" s="23"/>
      <c r="O67" s="24"/>
      <c r="P67" s="25"/>
    </row>
    <row r="68" spans="1:16">
      <c r="A68" s="29" t="str">
        <f t="shared" si="43"/>
        <v>Employee 12</v>
      </c>
      <c r="B68" s="33">
        <f>IF(B15&gt;792,(B15-792)*$O$15,0)</f>
        <v>0</v>
      </c>
      <c r="C68" s="33">
        <f t="shared" ref="C68:L68" si="55">IF(C15&gt;792,(C15-792)*$O$15,0)</f>
        <v>0</v>
      </c>
      <c r="D68" s="33">
        <f t="shared" si="55"/>
        <v>0</v>
      </c>
      <c r="E68" s="33">
        <f t="shared" si="55"/>
        <v>0</v>
      </c>
      <c r="F68" s="33">
        <f t="shared" si="55"/>
        <v>0</v>
      </c>
      <c r="G68" s="33">
        <f t="shared" si="55"/>
        <v>0</v>
      </c>
      <c r="H68" s="33">
        <f t="shared" si="55"/>
        <v>0</v>
      </c>
      <c r="I68" s="33">
        <f t="shared" si="55"/>
        <v>0</v>
      </c>
      <c r="J68" s="33">
        <f t="shared" si="55"/>
        <v>0</v>
      </c>
      <c r="K68" s="33">
        <f t="shared" si="55"/>
        <v>0</v>
      </c>
      <c r="L68" s="33">
        <f t="shared" si="55"/>
        <v>0</v>
      </c>
      <c r="M68" s="33">
        <f>IF(M15&gt;792,(M15-792)*$O$15,0)</f>
        <v>0</v>
      </c>
      <c r="N68" s="23"/>
      <c r="O68" s="24"/>
      <c r="P68" s="25"/>
    </row>
    <row r="69" spans="1:16">
      <c r="A69" s="29" t="str">
        <f t="shared" si="43"/>
        <v>Employee 13</v>
      </c>
      <c r="B69" s="33">
        <f>IF(B16&gt;792,(B16-792)*$O$16,0)</f>
        <v>0</v>
      </c>
      <c r="C69" s="33">
        <f t="shared" ref="C69:L69" si="56">IF(C16&gt;792,(C16-792)*$O$16,0)</f>
        <v>0</v>
      </c>
      <c r="D69" s="33">
        <f t="shared" si="56"/>
        <v>0</v>
      </c>
      <c r="E69" s="33">
        <f t="shared" si="56"/>
        <v>0</v>
      </c>
      <c r="F69" s="33">
        <f t="shared" si="56"/>
        <v>0</v>
      </c>
      <c r="G69" s="33">
        <f t="shared" si="56"/>
        <v>0</v>
      </c>
      <c r="H69" s="33">
        <f t="shared" si="56"/>
        <v>0</v>
      </c>
      <c r="I69" s="33">
        <f t="shared" si="56"/>
        <v>0</v>
      </c>
      <c r="J69" s="33">
        <f t="shared" si="56"/>
        <v>0</v>
      </c>
      <c r="K69" s="33">
        <f t="shared" si="56"/>
        <v>0</v>
      </c>
      <c r="L69" s="33">
        <f t="shared" si="56"/>
        <v>0</v>
      </c>
      <c r="M69" s="33">
        <f>IF(M16&gt;792,(M16-792)*$O$16,0)</f>
        <v>0</v>
      </c>
      <c r="N69" s="23"/>
      <c r="O69" s="24"/>
      <c r="P69" s="25"/>
    </row>
    <row r="70" spans="1:16">
      <c r="A70" s="29" t="str">
        <f t="shared" si="43"/>
        <v>Employee 14</v>
      </c>
      <c r="B70" s="33">
        <f>IF(B17&gt;792,(B17-792)*$O$17,0)</f>
        <v>0</v>
      </c>
      <c r="C70" s="33">
        <f t="shared" ref="C70:L70" si="57">IF(C17&gt;792,(C17-792)*$O$17,0)</f>
        <v>0</v>
      </c>
      <c r="D70" s="33">
        <f t="shared" si="57"/>
        <v>0</v>
      </c>
      <c r="E70" s="33">
        <f t="shared" si="57"/>
        <v>0</v>
      </c>
      <c r="F70" s="33">
        <f t="shared" si="57"/>
        <v>0</v>
      </c>
      <c r="G70" s="33">
        <f t="shared" si="57"/>
        <v>0</v>
      </c>
      <c r="H70" s="33">
        <f t="shared" si="57"/>
        <v>0</v>
      </c>
      <c r="I70" s="33">
        <f t="shared" si="57"/>
        <v>0</v>
      </c>
      <c r="J70" s="33">
        <f t="shared" si="57"/>
        <v>0</v>
      </c>
      <c r="K70" s="33">
        <f t="shared" si="57"/>
        <v>0</v>
      </c>
      <c r="L70" s="33">
        <f t="shared" si="57"/>
        <v>0</v>
      </c>
      <c r="M70" s="33">
        <f>IF(M17&gt;792,(M17-792)*$O$17,0)</f>
        <v>0</v>
      </c>
      <c r="N70" s="23"/>
      <c r="O70" s="24"/>
      <c r="P70" s="25"/>
    </row>
    <row r="71" spans="1:16">
      <c r="A71" s="29" t="str">
        <f t="shared" si="43"/>
        <v>Employee 15</v>
      </c>
      <c r="B71" s="33">
        <f>IF(B18&gt;792,(B18-792)*$O$18,0)</f>
        <v>0</v>
      </c>
      <c r="C71" s="33">
        <f t="shared" ref="C71:L71" si="58">IF(C18&gt;792,(C18-792)*$O$18,0)</f>
        <v>0</v>
      </c>
      <c r="D71" s="33">
        <f t="shared" si="58"/>
        <v>0</v>
      </c>
      <c r="E71" s="33">
        <f t="shared" si="58"/>
        <v>0</v>
      </c>
      <c r="F71" s="33">
        <f t="shared" si="58"/>
        <v>0</v>
      </c>
      <c r="G71" s="33">
        <f t="shared" si="58"/>
        <v>0</v>
      </c>
      <c r="H71" s="33">
        <f t="shared" si="58"/>
        <v>0</v>
      </c>
      <c r="I71" s="33">
        <f t="shared" si="58"/>
        <v>0</v>
      </c>
      <c r="J71" s="33">
        <f t="shared" si="58"/>
        <v>0</v>
      </c>
      <c r="K71" s="33">
        <f t="shared" si="58"/>
        <v>0</v>
      </c>
      <c r="L71" s="33">
        <f t="shared" si="58"/>
        <v>0</v>
      </c>
      <c r="M71" s="33">
        <f>IF(M18&gt;792,(M18-792)*$O$18,0)</f>
        <v>0</v>
      </c>
      <c r="N71" s="23"/>
      <c r="O71" s="24"/>
      <c r="P71" s="25"/>
    </row>
    <row r="72" spans="1:16">
      <c r="A72" s="29" t="str">
        <f t="shared" si="43"/>
        <v>Employee 16</v>
      </c>
      <c r="B72" s="33">
        <f>IF(B19&gt;792,(B19-792)*$O$19,0)</f>
        <v>0</v>
      </c>
      <c r="C72" s="33">
        <f t="shared" ref="C72:L72" si="59">IF(C19&gt;792,(C19-792)*$O$19,0)</f>
        <v>0</v>
      </c>
      <c r="D72" s="33">
        <f t="shared" si="59"/>
        <v>0</v>
      </c>
      <c r="E72" s="33">
        <f t="shared" si="59"/>
        <v>0</v>
      </c>
      <c r="F72" s="33">
        <f t="shared" si="59"/>
        <v>0</v>
      </c>
      <c r="G72" s="33">
        <f t="shared" si="59"/>
        <v>0</v>
      </c>
      <c r="H72" s="33">
        <f t="shared" si="59"/>
        <v>0</v>
      </c>
      <c r="I72" s="33">
        <f t="shared" si="59"/>
        <v>0</v>
      </c>
      <c r="J72" s="33">
        <f t="shared" si="59"/>
        <v>0</v>
      </c>
      <c r="K72" s="33">
        <f t="shared" si="59"/>
        <v>0</v>
      </c>
      <c r="L72" s="33">
        <f t="shared" si="59"/>
        <v>0</v>
      </c>
      <c r="M72" s="33">
        <f>IF(M19&gt;792,(M19-792)*$O$19,0)</f>
        <v>0</v>
      </c>
      <c r="N72" s="23"/>
      <c r="O72" s="24"/>
      <c r="P72" s="25"/>
    </row>
    <row r="73" spans="1:16">
      <c r="A73" s="29" t="str">
        <f t="shared" si="43"/>
        <v>Employee 17</v>
      </c>
      <c r="B73" s="33">
        <f>IF(B20&gt;792,(B20-792)*$O$20,0)</f>
        <v>0</v>
      </c>
      <c r="C73" s="33">
        <f t="shared" ref="C73:L73" si="60">IF(C20&gt;792,(C20-792)*$O$20,0)</f>
        <v>0</v>
      </c>
      <c r="D73" s="33">
        <f t="shared" si="60"/>
        <v>0</v>
      </c>
      <c r="E73" s="33">
        <f t="shared" si="60"/>
        <v>0</v>
      </c>
      <c r="F73" s="33">
        <f t="shared" si="60"/>
        <v>0</v>
      </c>
      <c r="G73" s="33">
        <f t="shared" si="60"/>
        <v>0</v>
      </c>
      <c r="H73" s="33">
        <f t="shared" si="60"/>
        <v>0</v>
      </c>
      <c r="I73" s="33">
        <f t="shared" si="60"/>
        <v>0</v>
      </c>
      <c r="J73" s="33">
        <f t="shared" si="60"/>
        <v>0</v>
      </c>
      <c r="K73" s="33">
        <f t="shared" si="60"/>
        <v>0</v>
      </c>
      <c r="L73" s="33">
        <f t="shared" si="60"/>
        <v>0</v>
      </c>
      <c r="M73" s="33">
        <f>IF(M20&gt;792,(M20-792)*$O$20,0)</f>
        <v>0</v>
      </c>
      <c r="N73" s="23"/>
      <c r="O73" s="24"/>
      <c r="P73" s="25"/>
    </row>
    <row r="74" spans="1:16">
      <c r="A74" s="29" t="str">
        <f t="shared" si="43"/>
        <v>Employee 18</v>
      </c>
      <c r="B74" s="33">
        <f>IF(B21&gt;792,(B21-792)*$O$21,0)</f>
        <v>0</v>
      </c>
      <c r="C74" s="33">
        <f t="shared" ref="C74:L74" si="61">IF(C21&gt;792,(C21-792)*$O$21,0)</f>
        <v>0</v>
      </c>
      <c r="D74" s="33">
        <f t="shared" si="61"/>
        <v>0</v>
      </c>
      <c r="E74" s="33">
        <f t="shared" si="61"/>
        <v>0</v>
      </c>
      <c r="F74" s="33">
        <f t="shared" si="61"/>
        <v>0</v>
      </c>
      <c r="G74" s="33">
        <f t="shared" si="61"/>
        <v>0</v>
      </c>
      <c r="H74" s="33">
        <f t="shared" si="61"/>
        <v>0</v>
      </c>
      <c r="I74" s="33">
        <f t="shared" si="61"/>
        <v>0</v>
      </c>
      <c r="J74" s="33">
        <f t="shared" si="61"/>
        <v>0</v>
      </c>
      <c r="K74" s="33">
        <f t="shared" si="61"/>
        <v>0</v>
      </c>
      <c r="L74" s="33">
        <f t="shared" si="61"/>
        <v>0</v>
      </c>
      <c r="M74" s="33">
        <f>IF(M21&gt;792,(M21-792)*$O$21,0)</f>
        <v>0</v>
      </c>
      <c r="N74" s="23"/>
      <c r="O74" s="24"/>
      <c r="P74" s="25"/>
    </row>
    <row r="75" spans="1:16">
      <c r="A75" s="29" t="str">
        <f t="shared" si="43"/>
        <v>Employee 19</v>
      </c>
      <c r="B75" s="33">
        <f>IF(B22&gt;792,(B22-792)*$O$22,0)</f>
        <v>0</v>
      </c>
      <c r="C75" s="33">
        <f t="shared" ref="C75:L75" si="62">IF(C22&gt;792,(C22-792)*$O$22,0)</f>
        <v>0</v>
      </c>
      <c r="D75" s="33">
        <f t="shared" si="62"/>
        <v>0</v>
      </c>
      <c r="E75" s="33">
        <f t="shared" si="62"/>
        <v>0</v>
      </c>
      <c r="F75" s="33">
        <f t="shared" si="62"/>
        <v>0</v>
      </c>
      <c r="G75" s="33">
        <f t="shared" si="62"/>
        <v>0</v>
      </c>
      <c r="H75" s="33">
        <f t="shared" si="62"/>
        <v>0</v>
      </c>
      <c r="I75" s="33">
        <f t="shared" si="62"/>
        <v>0</v>
      </c>
      <c r="J75" s="33">
        <f t="shared" si="62"/>
        <v>0</v>
      </c>
      <c r="K75" s="33">
        <f t="shared" si="62"/>
        <v>0</v>
      </c>
      <c r="L75" s="33">
        <f t="shared" si="62"/>
        <v>0</v>
      </c>
      <c r="M75" s="33">
        <f>IF(M22&gt;792,(M22-792)*$O$22,0)</f>
        <v>0</v>
      </c>
      <c r="N75" s="23"/>
      <c r="O75" s="24"/>
      <c r="P75" s="25"/>
    </row>
    <row r="76" spans="1:16">
      <c r="A76" s="29" t="str">
        <f t="shared" si="43"/>
        <v>Employee 20</v>
      </c>
      <c r="B76" s="33">
        <f>IF(B23&gt;792,(B23-792)*$O$23,0)</f>
        <v>0</v>
      </c>
      <c r="C76" s="33">
        <f t="shared" ref="C76:L76" si="63">IF(C23&gt;792,(C23-792)*$O$23,0)</f>
        <v>0</v>
      </c>
      <c r="D76" s="33">
        <f t="shared" si="63"/>
        <v>0</v>
      </c>
      <c r="E76" s="33">
        <f t="shared" si="63"/>
        <v>0</v>
      </c>
      <c r="F76" s="33">
        <f t="shared" si="63"/>
        <v>0</v>
      </c>
      <c r="G76" s="33">
        <f t="shared" si="63"/>
        <v>0</v>
      </c>
      <c r="H76" s="33">
        <f t="shared" si="63"/>
        <v>0</v>
      </c>
      <c r="I76" s="33">
        <f t="shared" si="63"/>
        <v>0</v>
      </c>
      <c r="J76" s="33">
        <f t="shared" si="63"/>
        <v>0</v>
      </c>
      <c r="K76" s="33">
        <f t="shared" si="63"/>
        <v>0</v>
      </c>
      <c r="L76" s="33">
        <f t="shared" si="63"/>
        <v>0</v>
      </c>
      <c r="M76" s="33">
        <f>IF(M23&gt;792,(M23-792)*$O$23,0)</f>
        <v>0</v>
      </c>
      <c r="N76" s="23"/>
      <c r="O76" s="24"/>
      <c r="P76" s="25"/>
    </row>
    <row r="77" spans="1:16">
      <c r="A77" s="29" t="str">
        <f>A30</f>
        <v>Employee 21</v>
      </c>
      <c r="B77" s="33">
        <f>IF(B30&gt;792,(B30-792)*$O$30,0)</f>
        <v>0</v>
      </c>
      <c r="C77" s="33">
        <f t="shared" ref="C77:L77" si="64">IF(C30&gt;792,(C30-792)*$O$30,0)</f>
        <v>0</v>
      </c>
      <c r="D77" s="33">
        <f t="shared" si="64"/>
        <v>0</v>
      </c>
      <c r="E77" s="33">
        <f t="shared" si="64"/>
        <v>0</v>
      </c>
      <c r="F77" s="33">
        <f t="shared" si="64"/>
        <v>0</v>
      </c>
      <c r="G77" s="33">
        <f t="shared" si="64"/>
        <v>0</v>
      </c>
      <c r="H77" s="33">
        <f t="shared" si="64"/>
        <v>0</v>
      </c>
      <c r="I77" s="33">
        <f t="shared" si="64"/>
        <v>0</v>
      </c>
      <c r="J77" s="33">
        <f t="shared" si="64"/>
        <v>0</v>
      </c>
      <c r="K77" s="33">
        <f t="shared" si="64"/>
        <v>0</v>
      </c>
      <c r="L77" s="33">
        <f t="shared" si="64"/>
        <v>0</v>
      </c>
      <c r="M77" s="33">
        <f>IF(M30&gt;792,(M30-792)*$O$30,0)</f>
        <v>0</v>
      </c>
      <c r="N77" s="23"/>
      <c r="O77" s="24"/>
      <c r="P77" s="25"/>
    </row>
    <row r="78" spans="1:16">
      <c r="A78" s="29" t="str">
        <f t="shared" ref="A78:A96" si="65">A31</f>
        <v>Employee 22</v>
      </c>
      <c r="B78" s="33">
        <f>IF(B31&gt;792,(B31-792)*$O$31,0)</f>
        <v>0</v>
      </c>
      <c r="C78" s="33">
        <f t="shared" ref="C78:L78" si="66">IF(C31&gt;792,(C31-792)*$O$31,0)</f>
        <v>0</v>
      </c>
      <c r="D78" s="33">
        <f t="shared" si="66"/>
        <v>0</v>
      </c>
      <c r="E78" s="33">
        <f t="shared" si="66"/>
        <v>0</v>
      </c>
      <c r="F78" s="33">
        <f t="shared" si="66"/>
        <v>0</v>
      </c>
      <c r="G78" s="33">
        <f t="shared" si="66"/>
        <v>0</v>
      </c>
      <c r="H78" s="33">
        <f t="shared" si="66"/>
        <v>0</v>
      </c>
      <c r="I78" s="33">
        <f t="shared" si="66"/>
        <v>0</v>
      </c>
      <c r="J78" s="33">
        <f t="shared" si="66"/>
        <v>0</v>
      </c>
      <c r="K78" s="33">
        <f t="shared" si="66"/>
        <v>0</v>
      </c>
      <c r="L78" s="33">
        <f t="shared" si="66"/>
        <v>0</v>
      </c>
      <c r="M78" s="33">
        <f>IF(M31&gt;792,(M31-792)*$O$31,0)</f>
        <v>0</v>
      </c>
      <c r="N78" s="23"/>
      <c r="O78" s="24"/>
      <c r="P78" s="25"/>
    </row>
    <row r="79" spans="1:16">
      <c r="A79" s="29" t="str">
        <f t="shared" si="65"/>
        <v>Employee 23</v>
      </c>
      <c r="B79" s="33">
        <f>IF(B32&gt;792,(B32-792)*$O$32,0)</f>
        <v>0</v>
      </c>
      <c r="C79" s="33">
        <f t="shared" ref="C79:L79" si="67">IF(C32&gt;792,(C32-792)*$O$32,0)</f>
        <v>0</v>
      </c>
      <c r="D79" s="33">
        <f t="shared" si="67"/>
        <v>0</v>
      </c>
      <c r="E79" s="33">
        <f t="shared" si="67"/>
        <v>0</v>
      </c>
      <c r="F79" s="33">
        <f t="shared" si="67"/>
        <v>0</v>
      </c>
      <c r="G79" s="33">
        <f t="shared" si="67"/>
        <v>0</v>
      </c>
      <c r="H79" s="33">
        <f t="shared" si="67"/>
        <v>0</v>
      </c>
      <c r="I79" s="33">
        <f t="shared" si="67"/>
        <v>0</v>
      </c>
      <c r="J79" s="33">
        <f t="shared" si="67"/>
        <v>0</v>
      </c>
      <c r="K79" s="33">
        <f t="shared" si="67"/>
        <v>0</v>
      </c>
      <c r="L79" s="33">
        <f t="shared" si="67"/>
        <v>0</v>
      </c>
      <c r="M79" s="33">
        <f>IF(M32&gt;792,(M32-792)*$O$32,0)</f>
        <v>0</v>
      </c>
      <c r="N79" s="23"/>
      <c r="O79" s="24"/>
      <c r="P79" s="25"/>
    </row>
    <row r="80" spans="1:16">
      <c r="A80" s="29" t="str">
        <f t="shared" si="65"/>
        <v>Employee 24</v>
      </c>
      <c r="B80" s="33">
        <f>IF(B33&gt;792,(B33-792)*$O$33,0)</f>
        <v>0</v>
      </c>
      <c r="C80" s="33">
        <f t="shared" ref="C80:L80" si="68">IF(C33&gt;792,(C33-792)*$O$33,0)</f>
        <v>0</v>
      </c>
      <c r="D80" s="33">
        <f t="shared" si="68"/>
        <v>0</v>
      </c>
      <c r="E80" s="33">
        <f t="shared" si="68"/>
        <v>0</v>
      </c>
      <c r="F80" s="33">
        <f t="shared" si="68"/>
        <v>0</v>
      </c>
      <c r="G80" s="33">
        <f t="shared" si="68"/>
        <v>0</v>
      </c>
      <c r="H80" s="33">
        <f t="shared" si="68"/>
        <v>0</v>
      </c>
      <c r="I80" s="33">
        <f t="shared" si="68"/>
        <v>0</v>
      </c>
      <c r="J80" s="33">
        <f t="shared" si="68"/>
        <v>0</v>
      </c>
      <c r="K80" s="33">
        <f t="shared" si="68"/>
        <v>0</v>
      </c>
      <c r="L80" s="33">
        <f t="shared" si="68"/>
        <v>0</v>
      </c>
      <c r="M80" s="33">
        <f>IF(M33&gt;792,(M33-792)*$O$33,0)</f>
        <v>0</v>
      </c>
      <c r="N80" s="23"/>
      <c r="O80" s="24"/>
      <c r="P80" s="25"/>
    </row>
    <row r="81" spans="1:16">
      <c r="A81" s="29" t="str">
        <f t="shared" si="65"/>
        <v>Employee 25</v>
      </c>
      <c r="B81" s="33">
        <f>IF(B34&gt;792,(B34-792)*$O$34,0)</f>
        <v>0</v>
      </c>
      <c r="C81" s="33">
        <f t="shared" ref="C81:L81" si="69">IF(C34&gt;792,(C34-792)*$O$34,0)</f>
        <v>0</v>
      </c>
      <c r="D81" s="33">
        <f t="shared" si="69"/>
        <v>0</v>
      </c>
      <c r="E81" s="33">
        <f t="shared" si="69"/>
        <v>0</v>
      </c>
      <c r="F81" s="33">
        <f t="shared" si="69"/>
        <v>0</v>
      </c>
      <c r="G81" s="33">
        <f t="shared" si="69"/>
        <v>0</v>
      </c>
      <c r="H81" s="33">
        <f t="shared" si="69"/>
        <v>0</v>
      </c>
      <c r="I81" s="33">
        <f t="shared" si="69"/>
        <v>0</v>
      </c>
      <c r="J81" s="33">
        <f t="shared" si="69"/>
        <v>0</v>
      </c>
      <c r="K81" s="33">
        <f t="shared" si="69"/>
        <v>0</v>
      </c>
      <c r="L81" s="33">
        <f t="shared" si="69"/>
        <v>0</v>
      </c>
      <c r="M81" s="33">
        <f>IF(M34&gt;792,(M34-792)*$O$34,0)</f>
        <v>0</v>
      </c>
      <c r="N81" s="23"/>
      <c r="O81" s="24"/>
      <c r="P81" s="25"/>
    </row>
    <row r="82" spans="1:16">
      <c r="A82" s="29" t="str">
        <f t="shared" si="65"/>
        <v>Employee 26</v>
      </c>
      <c r="B82" s="33">
        <f>IF(B35&gt;792,(B35-792)*$O$35,0)</f>
        <v>0</v>
      </c>
      <c r="C82" s="33">
        <f t="shared" ref="C82:L82" si="70">IF(C35&gt;792,(C35-792)*$O$35,0)</f>
        <v>0</v>
      </c>
      <c r="D82" s="33">
        <f t="shared" si="70"/>
        <v>0</v>
      </c>
      <c r="E82" s="33">
        <f t="shared" si="70"/>
        <v>0</v>
      </c>
      <c r="F82" s="33">
        <f t="shared" si="70"/>
        <v>0</v>
      </c>
      <c r="G82" s="33">
        <f t="shared" si="70"/>
        <v>0</v>
      </c>
      <c r="H82" s="33">
        <f t="shared" si="70"/>
        <v>0</v>
      </c>
      <c r="I82" s="33">
        <f t="shared" si="70"/>
        <v>0</v>
      </c>
      <c r="J82" s="33">
        <f t="shared" si="70"/>
        <v>0</v>
      </c>
      <c r="K82" s="33">
        <f t="shared" si="70"/>
        <v>0</v>
      </c>
      <c r="L82" s="33">
        <f t="shared" si="70"/>
        <v>0</v>
      </c>
      <c r="M82" s="33">
        <f>IF(M35&gt;792,(M35-792)*$O$35,0)</f>
        <v>0</v>
      </c>
      <c r="N82" s="23"/>
      <c r="O82" s="24"/>
      <c r="P82" s="25"/>
    </row>
    <row r="83" spans="1:16">
      <c r="A83" s="29" t="str">
        <f t="shared" si="65"/>
        <v>Employee 27</v>
      </c>
      <c r="B83" s="33">
        <f>IF(B36&gt;792,(B36-792)*$O$36,0)</f>
        <v>0</v>
      </c>
      <c r="C83" s="33">
        <f t="shared" ref="C83:L83" si="71">IF(C36&gt;792,(C36-792)*$O$36,0)</f>
        <v>0</v>
      </c>
      <c r="D83" s="33">
        <f t="shared" si="71"/>
        <v>0</v>
      </c>
      <c r="E83" s="33">
        <f t="shared" si="71"/>
        <v>0</v>
      </c>
      <c r="F83" s="33">
        <f t="shared" si="71"/>
        <v>0</v>
      </c>
      <c r="G83" s="33">
        <f t="shared" si="71"/>
        <v>0</v>
      </c>
      <c r="H83" s="33">
        <f t="shared" si="71"/>
        <v>0</v>
      </c>
      <c r="I83" s="33">
        <f t="shared" si="71"/>
        <v>0</v>
      </c>
      <c r="J83" s="33">
        <f t="shared" si="71"/>
        <v>0</v>
      </c>
      <c r="K83" s="33">
        <f t="shared" si="71"/>
        <v>0</v>
      </c>
      <c r="L83" s="33">
        <f t="shared" si="71"/>
        <v>0</v>
      </c>
      <c r="M83" s="33">
        <f>IF(M36&gt;792,(M36-792)*$O$36,0)</f>
        <v>0</v>
      </c>
      <c r="N83" s="23"/>
      <c r="O83" s="24"/>
      <c r="P83" s="25"/>
    </row>
    <row r="84" spans="1:16">
      <c r="A84" s="29" t="str">
        <f t="shared" si="65"/>
        <v>Employee 28</v>
      </c>
      <c r="B84" s="33">
        <f>IF(B37&gt;792,(B37-792)*$O$37,0)</f>
        <v>0</v>
      </c>
      <c r="C84" s="33">
        <f t="shared" ref="C84:L84" si="72">IF(C37&gt;792,(C37-792)*$O$37,0)</f>
        <v>0</v>
      </c>
      <c r="D84" s="33">
        <f t="shared" si="72"/>
        <v>0</v>
      </c>
      <c r="E84" s="33">
        <f t="shared" si="72"/>
        <v>0</v>
      </c>
      <c r="F84" s="33">
        <f t="shared" si="72"/>
        <v>0</v>
      </c>
      <c r="G84" s="33">
        <f t="shared" si="72"/>
        <v>0</v>
      </c>
      <c r="H84" s="33">
        <f t="shared" si="72"/>
        <v>0</v>
      </c>
      <c r="I84" s="33">
        <f t="shared" si="72"/>
        <v>0</v>
      </c>
      <c r="J84" s="33">
        <f t="shared" si="72"/>
        <v>0</v>
      </c>
      <c r="K84" s="33">
        <f t="shared" si="72"/>
        <v>0</v>
      </c>
      <c r="L84" s="33">
        <f t="shared" si="72"/>
        <v>0</v>
      </c>
      <c r="M84" s="33">
        <f>IF(M37&gt;792,(M37-792)*$O$37,0)</f>
        <v>0</v>
      </c>
      <c r="N84" s="23"/>
      <c r="O84" s="24"/>
      <c r="P84" s="25"/>
    </row>
    <row r="85" spans="1:16">
      <c r="A85" s="29" t="str">
        <f t="shared" si="65"/>
        <v>Employee 29</v>
      </c>
      <c r="B85" s="33">
        <f>IF(B38&gt;792,(B38-792)*$O$38,0)</f>
        <v>0</v>
      </c>
      <c r="C85" s="33">
        <f t="shared" ref="C85:L85" si="73">IF(C38&gt;792,(C38-792)*$O$38,0)</f>
        <v>0</v>
      </c>
      <c r="D85" s="33">
        <f t="shared" si="73"/>
        <v>0</v>
      </c>
      <c r="E85" s="33">
        <f t="shared" si="73"/>
        <v>0</v>
      </c>
      <c r="F85" s="33">
        <f t="shared" si="73"/>
        <v>0</v>
      </c>
      <c r="G85" s="33">
        <f t="shared" si="73"/>
        <v>0</v>
      </c>
      <c r="H85" s="33">
        <f t="shared" si="73"/>
        <v>0</v>
      </c>
      <c r="I85" s="33">
        <f t="shared" si="73"/>
        <v>0</v>
      </c>
      <c r="J85" s="33">
        <f t="shared" si="73"/>
        <v>0</v>
      </c>
      <c r="K85" s="33">
        <f t="shared" si="73"/>
        <v>0</v>
      </c>
      <c r="L85" s="33">
        <f t="shared" si="73"/>
        <v>0</v>
      </c>
      <c r="M85" s="33">
        <f>IF(M38&gt;792,(M38-792)*$O$38,0)</f>
        <v>0</v>
      </c>
      <c r="N85" s="23"/>
      <c r="O85" s="24"/>
      <c r="P85" s="25"/>
    </row>
    <row r="86" spans="1:16">
      <c r="A86" s="29" t="str">
        <f t="shared" si="65"/>
        <v>Employee 30</v>
      </c>
      <c r="B86" s="33">
        <f>IF(B39&gt;792,(B39-792)*$O$39,0)</f>
        <v>0</v>
      </c>
      <c r="C86" s="33">
        <f t="shared" ref="C86:L86" si="74">IF(C39&gt;792,(C39-792)*$O$39,0)</f>
        <v>0</v>
      </c>
      <c r="D86" s="33">
        <f t="shared" si="74"/>
        <v>0</v>
      </c>
      <c r="E86" s="33">
        <f t="shared" si="74"/>
        <v>0</v>
      </c>
      <c r="F86" s="33">
        <f t="shared" si="74"/>
        <v>0</v>
      </c>
      <c r="G86" s="33">
        <f t="shared" si="74"/>
        <v>0</v>
      </c>
      <c r="H86" s="33">
        <f t="shared" si="74"/>
        <v>0</v>
      </c>
      <c r="I86" s="33">
        <f t="shared" si="74"/>
        <v>0</v>
      </c>
      <c r="J86" s="33">
        <f t="shared" si="74"/>
        <v>0</v>
      </c>
      <c r="K86" s="33">
        <f t="shared" si="74"/>
        <v>0</v>
      </c>
      <c r="L86" s="33">
        <f t="shared" si="74"/>
        <v>0</v>
      </c>
      <c r="M86" s="33">
        <f>IF(M39&gt;792,(M39-792)*$O$39,0)</f>
        <v>0</v>
      </c>
      <c r="N86" s="23"/>
      <c r="O86" s="24"/>
      <c r="P86" s="25"/>
    </row>
    <row r="87" spans="1:16">
      <c r="A87" s="29" t="str">
        <f t="shared" si="65"/>
        <v>Employee 31</v>
      </c>
      <c r="B87" s="33">
        <f>IF(B40&gt;792,(B40-792)*$O$40,0)</f>
        <v>0</v>
      </c>
      <c r="C87" s="33">
        <f t="shared" ref="C87:L87" si="75">IF(C40&gt;792,(C40-792)*$O$40,0)</f>
        <v>0</v>
      </c>
      <c r="D87" s="33">
        <f t="shared" si="75"/>
        <v>0</v>
      </c>
      <c r="E87" s="33">
        <f t="shared" si="75"/>
        <v>0</v>
      </c>
      <c r="F87" s="33">
        <f t="shared" si="75"/>
        <v>0</v>
      </c>
      <c r="G87" s="33">
        <f t="shared" si="75"/>
        <v>0</v>
      </c>
      <c r="H87" s="33">
        <f t="shared" si="75"/>
        <v>0</v>
      </c>
      <c r="I87" s="33">
        <f t="shared" si="75"/>
        <v>0</v>
      </c>
      <c r="J87" s="33">
        <f t="shared" si="75"/>
        <v>0</v>
      </c>
      <c r="K87" s="33">
        <f t="shared" si="75"/>
        <v>0</v>
      </c>
      <c r="L87" s="33">
        <f t="shared" si="75"/>
        <v>0</v>
      </c>
      <c r="M87" s="33">
        <f>IF(M40&gt;792,(M40-792)*$O$40,0)</f>
        <v>0</v>
      </c>
      <c r="N87" s="23"/>
      <c r="O87" s="24"/>
      <c r="P87" s="25"/>
    </row>
    <row r="88" spans="1:16">
      <c r="A88" s="29" t="str">
        <f t="shared" si="65"/>
        <v>Employee 32</v>
      </c>
      <c r="B88" s="33">
        <f>IF(B41&gt;792,(B41-792)*$O$41,0)</f>
        <v>0</v>
      </c>
      <c r="C88" s="33">
        <f t="shared" ref="C88:L88" si="76">IF(C41&gt;792,(C41-792)*$O$41,0)</f>
        <v>0</v>
      </c>
      <c r="D88" s="33">
        <f t="shared" si="76"/>
        <v>0</v>
      </c>
      <c r="E88" s="33">
        <f t="shared" si="76"/>
        <v>0</v>
      </c>
      <c r="F88" s="33">
        <f t="shared" si="76"/>
        <v>0</v>
      </c>
      <c r="G88" s="33">
        <f t="shared" si="76"/>
        <v>0</v>
      </c>
      <c r="H88" s="33">
        <f t="shared" si="76"/>
        <v>0</v>
      </c>
      <c r="I88" s="33">
        <f t="shared" si="76"/>
        <v>0</v>
      </c>
      <c r="J88" s="33">
        <f t="shared" si="76"/>
        <v>0</v>
      </c>
      <c r="K88" s="33">
        <f t="shared" si="76"/>
        <v>0</v>
      </c>
      <c r="L88" s="33">
        <f t="shared" si="76"/>
        <v>0</v>
      </c>
      <c r="M88" s="33">
        <f>IF(M41&gt;792,(M41-792)*$O$41,0)</f>
        <v>0</v>
      </c>
      <c r="N88" s="23"/>
      <c r="O88" s="24"/>
      <c r="P88" s="25"/>
    </row>
    <row r="89" spans="1:16">
      <c r="A89" s="29" t="str">
        <f t="shared" si="65"/>
        <v>Employee 33</v>
      </c>
      <c r="B89" s="33">
        <f>IF(B42&gt;792,(B42-792)*$O$42,0)</f>
        <v>0</v>
      </c>
      <c r="C89" s="33">
        <f t="shared" ref="C89:L89" si="77">IF(C42&gt;792,(C42-792)*$O$42,0)</f>
        <v>0</v>
      </c>
      <c r="D89" s="33">
        <f t="shared" si="77"/>
        <v>0</v>
      </c>
      <c r="E89" s="33">
        <f t="shared" si="77"/>
        <v>0</v>
      </c>
      <c r="F89" s="33">
        <f t="shared" si="77"/>
        <v>0</v>
      </c>
      <c r="G89" s="33">
        <f t="shared" si="77"/>
        <v>0</v>
      </c>
      <c r="H89" s="33">
        <f t="shared" si="77"/>
        <v>0</v>
      </c>
      <c r="I89" s="33">
        <f t="shared" si="77"/>
        <v>0</v>
      </c>
      <c r="J89" s="33">
        <f t="shared" si="77"/>
        <v>0</v>
      </c>
      <c r="K89" s="33">
        <f t="shared" si="77"/>
        <v>0</v>
      </c>
      <c r="L89" s="33">
        <f t="shared" si="77"/>
        <v>0</v>
      </c>
      <c r="M89" s="33">
        <f>IF(M42&gt;792,(M42-792)*$O$42,0)</f>
        <v>0</v>
      </c>
      <c r="N89" s="23"/>
      <c r="O89" s="24"/>
      <c r="P89" s="25"/>
    </row>
    <row r="90" spans="1:16">
      <c r="A90" s="29" t="str">
        <f t="shared" si="65"/>
        <v>Employee 34</v>
      </c>
      <c r="B90" s="33">
        <f>IF(B43&gt;792,(B43-792)*$O$43,0)</f>
        <v>0</v>
      </c>
      <c r="C90" s="33">
        <f t="shared" ref="C90:L90" si="78">IF(C43&gt;792,(C43-792)*$O$43,0)</f>
        <v>0</v>
      </c>
      <c r="D90" s="33">
        <f t="shared" si="78"/>
        <v>0</v>
      </c>
      <c r="E90" s="33">
        <f t="shared" si="78"/>
        <v>0</v>
      </c>
      <c r="F90" s="33">
        <f t="shared" si="78"/>
        <v>0</v>
      </c>
      <c r="G90" s="33">
        <f t="shared" si="78"/>
        <v>0</v>
      </c>
      <c r="H90" s="33">
        <f t="shared" si="78"/>
        <v>0</v>
      </c>
      <c r="I90" s="33">
        <f t="shared" si="78"/>
        <v>0</v>
      </c>
      <c r="J90" s="33">
        <f t="shared" si="78"/>
        <v>0</v>
      </c>
      <c r="K90" s="33">
        <f t="shared" si="78"/>
        <v>0</v>
      </c>
      <c r="L90" s="33">
        <f t="shared" si="78"/>
        <v>0</v>
      </c>
      <c r="M90" s="33">
        <f>IF(M43&gt;792,(M43-792)*$O$43,0)</f>
        <v>0</v>
      </c>
      <c r="N90" s="23"/>
      <c r="O90" s="24"/>
      <c r="P90" s="25"/>
    </row>
    <row r="91" spans="1:16">
      <c r="A91" s="29" t="str">
        <f t="shared" si="65"/>
        <v>Employee 35</v>
      </c>
      <c r="B91" s="33">
        <f>IF(B44&gt;792,(B44-792)*$O$44,0)</f>
        <v>0</v>
      </c>
      <c r="C91" s="33">
        <f t="shared" ref="C91:L91" si="79">IF(C44&gt;792,(C44-792)*$O$44,0)</f>
        <v>0</v>
      </c>
      <c r="D91" s="33">
        <f t="shared" si="79"/>
        <v>0</v>
      </c>
      <c r="E91" s="33">
        <f t="shared" si="79"/>
        <v>0</v>
      </c>
      <c r="F91" s="33">
        <f t="shared" si="79"/>
        <v>0</v>
      </c>
      <c r="G91" s="33">
        <f t="shared" si="79"/>
        <v>0</v>
      </c>
      <c r="H91" s="33">
        <f t="shared" si="79"/>
        <v>0</v>
      </c>
      <c r="I91" s="33">
        <f t="shared" si="79"/>
        <v>0</v>
      </c>
      <c r="J91" s="33">
        <f t="shared" si="79"/>
        <v>0</v>
      </c>
      <c r="K91" s="33">
        <f t="shared" si="79"/>
        <v>0</v>
      </c>
      <c r="L91" s="33">
        <f t="shared" si="79"/>
        <v>0</v>
      </c>
      <c r="M91" s="33">
        <f>IF(M44&gt;792,(M44-792)*$O$44,0)</f>
        <v>0</v>
      </c>
      <c r="N91" s="23"/>
      <c r="O91" s="24"/>
      <c r="P91" s="25"/>
    </row>
    <row r="92" spans="1:16">
      <c r="A92" s="29" t="str">
        <f t="shared" si="65"/>
        <v>Employee 36</v>
      </c>
      <c r="B92" s="33">
        <f>IF(B45&gt;792,(B45-792)*$O$45,0)</f>
        <v>0</v>
      </c>
      <c r="C92" s="33">
        <f t="shared" ref="C92:L92" si="80">IF(C45&gt;792,(C45-792)*$O$45,0)</f>
        <v>0</v>
      </c>
      <c r="D92" s="33">
        <f t="shared" si="80"/>
        <v>0</v>
      </c>
      <c r="E92" s="33">
        <f t="shared" si="80"/>
        <v>0</v>
      </c>
      <c r="F92" s="33">
        <f t="shared" si="80"/>
        <v>0</v>
      </c>
      <c r="G92" s="33">
        <f t="shared" si="80"/>
        <v>0</v>
      </c>
      <c r="H92" s="33">
        <f t="shared" si="80"/>
        <v>0</v>
      </c>
      <c r="I92" s="33">
        <f t="shared" si="80"/>
        <v>0</v>
      </c>
      <c r="J92" s="33">
        <f t="shared" si="80"/>
        <v>0</v>
      </c>
      <c r="K92" s="33">
        <f t="shared" si="80"/>
        <v>0</v>
      </c>
      <c r="L92" s="33">
        <f t="shared" si="80"/>
        <v>0</v>
      </c>
      <c r="M92" s="33">
        <f>IF(M45&gt;792,(M45-792)*$O$45,0)</f>
        <v>0</v>
      </c>
      <c r="N92" s="23"/>
      <c r="O92" s="24"/>
      <c r="P92" s="25"/>
    </row>
    <row r="93" spans="1:16">
      <c r="A93" s="29" t="str">
        <f t="shared" si="65"/>
        <v>Employee 37</v>
      </c>
      <c r="B93" s="33">
        <f>IF(B46&gt;792,(B46-792)*$O$46,0)</f>
        <v>0</v>
      </c>
      <c r="C93" s="33">
        <f t="shared" ref="C93:L93" si="81">IF(C46&gt;792,(C46-792)*$O$46,0)</f>
        <v>0</v>
      </c>
      <c r="D93" s="33">
        <f t="shared" si="81"/>
        <v>0</v>
      </c>
      <c r="E93" s="33">
        <f t="shared" si="81"/>
        <v>0</v>
      </c>
      <c r="F93" s="33">
        <f t="shared" si="81"/>
        <v>0</v>
      </c>
      <c r="G93" s="33">
        <f t="shared" si="81"/>
        <v>0</v>
      </c>
      <c r="H93" s="33">
        <f t="shared" si="81"/>
        <v>0</v>
      </c>
      <c r="I93" s="33">
        <f t="shared" si="81"/>
        <v>0</v>
      </c>
      <c r="J93" s="33">
        <f t="shared" si="81"/>
        <v>0</v>
      </c>
      <c r="K93" s="33">
        <f t="shared" si="81"/>
        <v>0</v>
      </c>
      <c r="L93" s="33">
        <f t="shared" si="81"/>
        <v>0</v>
      </c>
      <c r="M93" s="33">
        <f>IF(M46&gt;792,(M46-792)*$O$46,0)</f>
        <v>0</v>
      </c>
      <c r="N93" s="23"/>
      <c r="O93" s="24"/>
      <c r="P93" s="25"/>
    </row>
    <row r="94" spans="1:16">
      <c r="A94" s="29" t="str">
        <f t="shared" si="65"/>
        <v>Employee 38</v>
      </c>
      <c r="B94" s="33">
        <f>IF(B47&gt;792,(B47-792)*$O$47,0)</f>
        <v>0</v>
      </c>
      <c r="C94" s="33">
        <f t="shared" ref="C94:L94" si="82">IF(C47&gt;792,(C47-792)*$O$47,0)</f>
        <v>0</v>
      </c>
      <c r="D94" s="33">
        <f t="shared" si="82"/>
        <v>0</v>
      </c>
      <c r="E94" s="33">
        <f t="shared" si="82"/>
        <v>0</v>
      </c>
      <c r="F94" s="33">
        <f t="shared" si="82"/>
        <v>0</v>
      </c>
      <c r="G94" s="33">
        <f t="shared" si="82"/>
        <v>0</v>
      </c>
      <c r="H94" s="33">
        <f t="shared" si="82"/>
        <v>0</v>
      </c>
      <c r="I94" s="33">
        <f t="shared" si="82"/>
        <v>0</v>
      </c>
      <c r="J94" s="33">
        <f t="shared" si="82"/>
        <v>0</v>
      </c>
      <c r="K94" s="33">
        <f t="shared" si="82"/>
        <v>0</v>
      </c>
      <c r="L94" s="33">
        <f t="shared" si="82"/>
        <v>0</v>
      </c>
      <c r="M94" s="33">
        <f>IF(M47&gt;792,(M47-792)*$O$47,0)</f>
        <v>0</v>
      </c>
      <c r="N94" s="23"/>
      <c r="O94" s="24"/>
      <c r="P94" s="25"/>
    </row>
    <row r="95" spans="1:16">
      <c r="A95" s="29" t="str">
        <f t="shared" si="65"/>
        <v>Employee 39</v>
      </c>
      <c r="B95" s="33">
        <f>IF(B48&gt;792,(B48-792)*$O$48,0)</f>
        <v>0</v>
      </c>
      <c r="C95" s="33">
        <f t="shared" ref="C95:L95" si="83">IF(C48&gt;792,(C48-792)*$O$48,0)</f>
        <v>0</v>
      </c>
      <c r="D95" s="33">
        <f t="shared" si="83"/>
        <v>0</v>
      </c>
      <c r="E95" s="33">
        <f t="shared" si="83"/>
        <v>0</v>
      </c>
      <c r="F95" s="33">
        <f t="shared" si="83"/>
        <v>0</v>
      </c>
      <c r="G95" s="33">
        <f t="shared" si="83"/>
        <v>0</v>
      </c>
      <c r="H95" s="33">
        <f t="shared" si="83"/>
        <v>0</v>
      </c>
      <c r="I95" s="33">
        <f t="shared" si="83"/>
        <v>0</v>
      </c>
      <c r="J95" s="33">
        <f t="shared" si="83"/>
        <v>0</v>
      </c>
      <c r="K95" s="33">
        <f t="shared" si="83"/>
        <v>0</v>
      </c>
      <c r="L95" s="33">
        <f t="shared" si="83"/>
        <v>0</v>
      </c>
      <c r="M95" s="33">
        <f>IF(M48&gt;792,(M48-792)*$O$48,0)</f>
        <v>0</v>
      </c>
      <c r="N95" s="23"/>
      <c r="O95" s="24"/>
      <c r="P95" s="25"/>
    </row>
    <row r="96" spans="1:16">
      <c r="A96" s="29" t="str">
        <f t="shared" si="65"/>
        <v>Employee 40</v>
      </c>
      <c r="B96" s="33">
        <f>IF(B49&gt;792,(B49-792)*$O$49,0)</f>
        <v>0</v>
      </c>
      <c r="C96" s="33">
        <f t="shared" ref="C96:L96" si="84">IF(C49&gt;792,(C49-792)*$O$49,0)</f>
        <v>0</v>
      </c>
      <c r="D96" s="33">
        <f t="shared" si="84"/>
        <v>0</v>
      </c>
      <c r="E96" s="33">
        <f t="shared" si="84"/>
        <v>0</v>
      </c>
      <c r="F96" s="33">
        <f t="shared" si="84"/>
        <v>0</v>
      </c>
      <c r="G96" s="33">
        <f t="shared" si="84"/>
        <v>0</v>
      </c>
      <c r="H96" s="33">
        <f t="shared" si="84"/>
        <v>0</v>
      </c>
      <c r="I96" s="33">
        <f t="shared" si="84"/>
        <v>0</v>
      </c>
      <c r="J96" s="33">
        <f t="shared" si="84"/>
        <v>0</v>
      </c>
      <c r="K96" s="33">
        <f t="shared" si="84"/>
        <v>0</v>
      </c>
      <c r="L96" s="33">
        <f t="shared" si="84"/>
        <v>0</v>
      </c>
      <c r="M96" s="33">
        <f>IF(M49&gt;792,(M49-792)*$O$49,0)</f>
        <v>0</v>
      </c>
      <c r="N96" s="23"/>
      <c r="O96" s="24"/>
      <c r="P96" s="25"/>
    </row>
    <row r="97" spans="1:16">
      <c r="A97" s="37"/>
      <c r="B97" s="34"/>
      <c r="C97" s="34"/>
      <c r="D97" s="34"/>
      <c r="E97" s="34"/>
      <c r="F97" s="34"/>
      <c r="G97" s="34"/>
      <c r="H97" s="34"/>
      <c r="I97" s="34"/>
      <c r="J97" s="34"/>
      <c r="K97" s="34"/>
      <c r="L97" s="34"/>
      <c r="M97" s="44"/>
      <c r="N97" s="26"/>
      <c r="O97" s="27"/>
      <c r="P97" s="27"/>
    </row>
    <row r="98" spans="1:16">
      <c r="A98" s="37"/>
      <c r="B98" s="75">
        <f>SUM(B57:B96)</f>
        <v>0</v>
      </c>
      <c r="C98" s="75">
        <f t="shared" ref="C98:M98" si="85">SUM(C57:C96)</f>
        <v>0</v>
      </c>
      <c r="D98" s="75">
        <f t="shared" si="85"/>
        <v>0</v>
      </c>
      <c r="E98" s="75">
        <f t="shared" si="85"/>
        <v>0</v>
      </c>
      <c r="F98" s="75">
        <f t="shared" si="85"/>
        <v>0</v>
      </c>
      <c r="G98" s="75">
        <f t="shared" si="85"/>
        <v>0</v>
      </c>
      <c r="H98" s="75">
        <f t="shared" si="85"/>
        <v>0</v>
      </c>
      <c r="I98" s="75">
        <f t="shared" si="85"/>
        <v>0</v>
      </c>
      <c r="J98" s="75">
        <f t="shared" si="85"/>
        <v>0</v>
      </c>
      <c r="K98" s="75">
        <f t="shared" si="85"/>
        <v>0</v>
      </c>
      <c r="L98" s="75">
        <f t="shared" si="85"/>
        <v>0</v>
      </c>
      <c r="M98" s="75">
        <f t="shared" si="85"/>
        <v>0</v>
      </c>
      <c r="N98" s="8"/>
      <c r="O98" s="3"/>
      <c r="P98" s="21"/>
    </row>
    <row r="101" spans="1:16">
      <c r="A101" s="2" t="s">
        <v>17</v>
      </c>
    </row>
    <row r="102" spans="1:16">
      <c r="A102" s="2"/>
    </row>
    <row r="103" spans="1:16" ht="36.75" customHeight="1">
      <c r="A103" s="37"/>
      <c r="B103" s="52">
        <f>'1. Cashflow'!B5</f>
        <v>43922</v>
      </c>
      <c r="C103" s="52">
        <f>'1. Cashflow'!C5</f>
        <v>43982</v>
      </c>
      <c r="D103" s="52">
        <f>'1. Cashflow'!D5</f>
        <v>44012</v>
      </c>
      <c r="E103" s="52">
        <f>'1. Cashflow'!E5</f>
        <v>44043</v>
      </c>
      <c r="F103" s="52">
        <f>'1. Cashflow'!F5</f>
        <v>44074</v>
      </c>
      <c r="G103" s="52">
        <f>'1. Cashflow'!G5</f>
        <v>44104</v>
      </c>
      <c r="H103" s="52">
        <f>'1. Cashflow'!H5</f>
        <v>44135</v>
      </c>
      <c r="I103" s="52">
        <f>'1. Cashflow'!I5</f>
        <v>44165</v>
      </c>
      <c r="J103" s="52">
        <f>'1. Cashflow'!J5</f>
        <v>44196</v>
      </c>
      <c r="K103" s="52">
        <f>'1. Cashflow'!K5</f>
        <v>44227</v>
      </c>
      <c r="L103" s="52">
        <f>'1. Cashflow'!L5</f>
        <v>44255</v>
      </c>
      <c r="M103" s="53">
        <f>'1. Cashflow'!M5</f>
        <v>44286</v>
      </c>
      <c r="N103" s="21"/>
      <c r="O103" s="22"/>
      <c r="P103" s="22"/>
    </row>
    <row r="104" spans="1:16">
      <c r="A104" s="29" t="str">
        <f>A4</f>
        <v>Employee 1</v>
      </c>
      <c r="B104" s="33">
        <f>IF(B4&gt;833,(B4)*$P$4,0)</f>
        <v>0</v>
      </c>
      <c r="C104" s="33">
        <f t="shared" ref="C104:M104" si="86">IF(C4&gt;833,(C4)*$P$4,0)</f>
        <v>0</v>
      </c>
      <c r="D104" s="33">
        <f t="shared" si="86"/>
        <v>0</v>
      </c>
      <c r="E104" s="33">
        <f t="shared" si="86"/>
        <v>0</v>
      </c>
      <c r="F104" s="33">
        <f t="shared" si="86"/>
        <v>0</v>
      </c>
      <c r="G104" s="33">
        <f t="shared" si="86"/>
        <v>0</v>
      </c>
      <c r="H104" s="33">
        <f t="shared" si="86"/>
        <v>0</v>
      </c>
      <c r="I104" s="33">
        <f t="shared" si="86"/>
        <v>0</v>
      </c>
      <c r="J104" s="33">
        <f t="shared" si="86"/>
        <v>0</v>
      </c>
      <c r="K104" s="33">
        <f t="shared" si="86"/>
        <v>0</v>
      </c>
      <c r="L104" s="33">
        <f t="shared" si="86"/>
        <v>0</v>
      </c>
      <c r="M104" s="33">
        <f t="shared" si="86"/>
        <v>0</v>
      </c>
      <c r="N104" s="23"/>
      <c r="O104" s="24"/>
      <c r="P104" s="25"/>
    </row>
    <row r="105" spans="1:16">
      <c r="A105" s="29" t="s">
        <v>20</v>
      </c>
      <c r="B105" s="33">
        <f>IF(B5&gt;833,(B5)*$P$5,0)</f>
        <v>0</v>
      </c>
      <c r="C105" s="33">
        <f t="shared" ref="C105:M105" si="87">IF(C5&gt;833,(C5)*$P$5,0)</f>
        <v>0</v>
      </c>
      <c r="D105" s="33">
        <f t="shared" si="87"/>
        <v>0</v>
      </c>
      <c r="E105" s="33">
        <f t="shared" si="87"/>
        <v>0</v>
      </c>
      <c r="F105" s="33">
        <f t="shared" si="87"/>
        <v>0</v>
      </c>
      <c r="G105" s="33">
        <f t="shared" si="87"/>
        <v>0</v>
      </c>
      <c r="H105" s="33">
        <f t="shared" si="87"/>
        <v>0</v>
      </c>
      <c r="I105" s="33">
        <f t="shared" si="87"/>
        <v>0</v>
      </c>
      <c r="J105" s="33">
        <f t="shared" si="87"/>
        <v>0</v>
      </c>
      <c r="K105" s="33">
        <f t="shared" si="87"/>
        <v>0</v>
      </c>
      <c r="L105" s="33">
        <f t="shared" si="87"/>
        <v>0</v>
      </c>
      <c r="M105" s="33">
        <f t="shared" si="87"/>
        <v>0</v>
      </c>
      <c r="N105" s="23"/>
      <c r="O105" s="24"/>
      <c r="P105" s="25"/>
    </row>
    <row r="106" spans="1:16">
      <c r="A106" s="29" t="s">
        <v>21</v>
      </c>
      <c r="B106" s="33">
        <f>IF(B6&gt;833,(B6)*$P$6,0)</f>
        <v>0</v>
      </c>
      <c r="C106" s="33">
        <f t="shared" ref="C106:M106" si="88">IF(C6&gt;833,(C6)*$P$6,0)</f>
        <v>0</v>
      </c>
      <c r="D106" s="33">
        <f t="shared" si="88"/>
        <v>0</v>
      </c>
      <c r="E106" s="33">
        <f t="shared" si="88"/>
        <v>0</v>
      </c>
      <c r="F106" s="33">
        <f t="shared" si="88"/>
        <v>0</v>
      </c>
      <c r="G106" s="33">
        <f t="shared" si="88"/>
        <v>0</v>
      </c>
      <c r="H106" s="33">
        <f t="shared" si="88"/>
        <v>0</v>
      </c>
      <c r="I106" s="33">
        <f t="shared" si="88"/>
        <v>0</v>
      </c>
      <c r="J106" s="33">
        <f t="shared" si="88"/>
        <v>0</v>
      </c>
      <c r="K106" s="33">
        <f t="shared" si="88"/>
        <v>0</v>
      </c>
      <c r="L106" s="33">
        <f t="shared" si="88"/>
        <v>0</v>
      </c>
      <c r="M106" s="33">
        <f t="shared" si="88"/>
        <v>0</v>
      </c>
      <c r="N106" s="23"/>
      <c r="O106" s="24"/>
      <c r="P106" s="25"/>
    </row>
    <row r="107" spans="1:16">
      <c r="A107" s="29" t="s">
        <v>22</v>
      </c>
      <c r="B107" s="33">
        <f>IF(B7&gt;833,(B7)*$P$7,0)</f>
        <v>0</v>
      </c>
      <c r="C107" s="33">
        <f t="shared" ref="C107:M107" si="89">IF(C7&gt;833,(C7)*$P$7,0)</f>
        <v>0</v>
      </c>
      <c r="D107" s="33">
        <f t="shared" si="89"/>
        <v>0</v>
      </c>
      <c r="E107" s="33">
        <f t="shared" si="89"/>
        <v>0</v>
      </c>
      <c r="F107" s="33">
        <f t="shared" si="89"/>
        <v>0</v>
      </c>
      <c r="G107" s="33">
        <f t="shared" si="89"/>
        <v>0</v>
      </c>
      <c r="H107" s="33">
        <f t="shared" si="89"/>
        <v>0</v>
      </c>
      <c r="I107" s="33">
        <f t="shared" si="89"/>
        <v>0</v>
      </c>
      <c r="J107" s="33">
        <f t="shared" si="89"/>
        <v>0</v>
      </c>
      <c r="K107" s="33">
        <f t="shared" si="89"/>
        <v>0</v>
      </c>
      <c r="L107" s="33">
        <f t="shared" si="89"/>
        <v>0</v>
      </c>
      <c r="M107" s="33">
        <f t="shared" si="89"/>
        <v>0</v>
      </c>
      <c r="N107" s="23"/>
      <c r="O107" s="24"/>
      <c r="P107" s="25"/>
    </row>
    <row r="108" spans="1:16">
      <c r="A108" s="29" t="s">
        <v>23</v>
      </c>
      <c r="B108" s="33">
        <f>IF(B8&gt;833,(B8)*$P$8,0)</f>
        <v>0</v>
      </c>
      <c r="C108" s="33">
        <f t="shared" ref="C108:M108" si="90">IF(C8&gt;833,(C8)*$P$8,0)</f>
        <v>0</v>
      </c>
      <c r="D108" s="33">
        <f t="shared" si="90"/>
        <v>0</v>
      </c>
      <c r="E108" s="33">
        <f t="shared" si="90"/>
        <v>0</v>
      </c>
      <c r="F108" s="33">
        <f t="shared" si="90"/>
        <v>0</v>
      </c>
      <c r="G108" s="33">
        <f t="shared" si="90"/>
        <v>0</v>
      </c>
      <c r="H108" s="33">
        <f t="shared" si="90"/>
        <v>0</v>
      </c>
      <c r="I108" s="33">
        <f t="shared" si="90"/>
        <v>0</v>
      </c>
      <c r="J108" s="33">
        <f t="shared" si="90"/>
        <v>0</v>
      </c>
      <c r="K108" s="33">
        <f t="shared" si="90"/>
        <v>0</v>
      </c>
      <c r="L108" s="33">
        <f t="shared" si="90"/>
        <v>0</v>
      </c>
      <c r="M108" s="33">
        <f t="shared" si="90"/>
        <v>0</v>
      </c>
      <c r="N108" s="23"/>
      <c r="O108" s="24"/>
      <c r="P108" s="25"/>
    </row>
    <row r="109" spans="1:16">
      <c r="A109" s="29" t="s">
        <v>24</v>
      </c>
      <c r="B109" s="33">
        <f>IF(B9&gt;833,(B9)*$P$9,0)</f>
        <v>0</v>
      </c>
      <c r="C109" s="33">
        <f t="shared" ref="C109:M109" si="91">IF(C9&gt;833,(C9)*$P$9,0)</f>
        <v>0</v>
      </c>
      <c r="D109" s="33">
        <f t="shared" si="91"/>
        <v>0</v>
      </c>
      <c r="E109" s="33">
        <f t="shared" si="91"/>
        <v>0</v>
      </c>
      <c r="F109" s="33">
        <f t="shared" si="91"/>
        <v>0</v>
      </c>
      <c r="G109" s="33">
        <f t="shared" si="91"/>
        <v>0</v>
      </c>
      <c r="H109" s="33">
        <f t="shared" si="91"/>
        <v>0</v>
      </c>
      <c r="I109" s="33">
        <f t="shared" si="91"/>
        <v>0</v>
      </c>
      <c r="J109" s="33">
        <f t="shared" si="91"/>
        <v>0</v>
      </c>
      <c r="K109" s="33">
        <f t="shared" si="91"/>
        <v>0</v>
      </c>
      <c r="L109" s="33">
        <f t="shared" si="91"/>
        <v>0</v>
      </c>
      <c r="M109" s="33">
        <f t="shared" si="91"/>
        <v>0</v>
      </c>
      <c r="N109" s="23"/>
      <c r="O109" s="24"/>
      <c r="P109" s="25"/>
    </row>
    <row r="110" spans="1:16">
      <c r="A110" s="29" t="s">
        <v>67</v>
      </c>
      <c r="B110" s="33">
        <f>IF(B10&gt;833,(B10)*$P$10,0)</f>
        <v>0</v>
      </c>
      <c r="C110" s="33">
        <f t="shared" ref="C110:M110" si="92">IF(C10&gt;833,(C10)*$P$10,0)</f>
        <v>0</v>
      </c>
      <c r="D110" s="33">
        <f t="shared" si="92"/>
        <v>0</v>
      </c>
      <c r="E110" s="33">
        <f t="shared" si="92"/>
        <v>0</v>
      </c>
      <c r="F110" s="33">
        <f t="shared" si="92"/>
        <v>0</v>
      </c>
      <c r="G110" s="33">
        <f t="shared" si="92"/>
        <v>0</v>
      </c>
      <c r="H110" s="33">
        <f t="shared" si="92"/>
        <v>0</v>
      </c>
      <c r="I110" s="33">
        <f t="shared" si="92"/>
        <v>0</v>
      </c>
      <c r="J110" s="33">
        <f t="shared" si="92"/>
        <v>0</v>
      </c>
      <c r="K110" s="33">
        <f t="shared" si="92"/>
        <v>0</v>
      </c>
      <c r="L110" s="33">
        <f t="shared" si="92"/>
        <v>0</v>
      </c>
      <c r="M110" s="33">
        <f t="shared" si="92"/>
        <v>0</v>
      </c>
      <c r="N110" s="23"/>
      <c r="O110" s="24"/>
      <c r="P110" s="25"/>
    </row>
    <row r="111" spans="1:16">
      <c r="A111" s="29" t="s">
        <v>68</v>
      </c>
      <c r="B111" s="33">
        <f>IF(B11&gt;833,(B11)*$P$11,0)</f>
        <v>0</v>
      </c>
      <c r="C111" s="33">
        <f t="shared" ref="C111:M111" si="93">IF(C11&gt;833,(C11)*$P$11,0)</f>
        <v>0</v>
      </c>
      <c r="D111" s="33">
        <f t="shared" si="93"/>
        <v>0</v>
      </c>
      <c r="E111" s="33">
        <f t="shared" si="93"/>
        <v>0</v>
      </c>
      <c r="F111" s="33">
        <f t="shared" si="93"/>
        <v>0</v>
      </c>
      <c r="G111" s="33">
        <f t="shared" si="93"/>
        <v>0</v>
      </c>
      <c r="H111" s="33">
        <f t="shared" si="93"/>
        <v>0</v>
      </c>
      <c r="I111" s="33">
        <f t="shared" si="93"/>
        <v>0</v>
      </c>
      <c r="J111" s="33">
        <f t="shared" si="93"/>
        <v>0</v>
      </c>
      <c r="K111" s="33">
        <f t="shared" si="93"/>
        <v>0</v>
      </c>
      <c r="L111" s="33">
        <f t="shared" si="93"/>
        <v>0</v>
      </c>
      <c r="M111" s="33">
        <f t="shared" si="93"/>
        <v>0</v>
      </c>
      <c r="N111" s="23"/>
      <c r="O111" s="24"/>
      <c r="P111" s="25"/>
    </row>
    <row r="112" spans="1:16">
      <c r="A112" s="29" t="s">
        <v>69</v>
      </c>
      <c r="B112" s="33">
        <f>IF(B12&gt;833,(B12)*$P$12,0)</f>
        <v>0</v>
      </c>
      <c r="C112" s="33">
        <f t="shared" ref="C112:M112" si="94">IF(C12&gt;833,(C12)*$P$12,0)</f>
        <v>0</v>
      </c>
      <c r="D112" s="33">
        <f t="shared" si="94"/>
        <v>0</v>
      </c>
      <c r="E112" s="33">
        <f t="shared" si="94"/>
        <v>0</v>
      </c>
      <c r="F112" s="33">
        <f t="shared" si="94"/>
        <v>0</v>
      </c>
      <c r="G112" s="33">
        <f t="shared" si="94"/>
        <v>0</v>
      </c>
      <c r="H112" s="33">
        <f t="shared" si="94"/>
        <v>0</v>
      </c>
      <c r="I112" s="33">
        <f t="shared" si="94"/>
        <v>0</v>
      </c>
      <c r="J112" s="33">
        <f t="shared" si="94"/>
        <v>0</v>
      </c>
      <c r="K112" s="33">
        <f t="shared" si="94"/>
        <v>0</v>
      </c>
      <c r="L112" s="33">
        <f t="shared" si="94"/>
        <v>0</v>
      </c>
      <c r="M112" s="33">
        <f t="shared" si="94"/>
        <v>0</v>
      </c>
      <c r="N112" s="23"/>
      <c r="O112" s="24"/>
      <c r="P112" s="25"/>
    </row>
    <row r="113" spans="1:16">
      <c r="A113" s="29" t="s">
        <v>70</v>
      </c>
      <c r="B113" s="33">
        <f>IF(B13&gt;833,(B13)*$P$13,0)</f>
        <v>0</v>
      </c>
      <c r="C113" s="33">
        <f t="shared" ref="C113:M113" si="95">IF(C13&gt;833,(C13)*$P$13,0)</f>
        <v>0</v>
      </c>
      <c r="D113" s="33">
        <f t="shared" si="95"/>
        <v>0</v>
      </c>
      <c r="E113" s="33">
        <f t="shared" si="95"/>
        <v>0</v>
      </c>
      <c r="F113" s="33">
        <f t="shared" si="95"/>
        <v>0</v>
      </c>
      <c r="G113" s="33">
        <f t="shared" si="95"/>
        <v>0</v>
      </c>
      <c r="H113" s="33">
        <f t="shared" si="95"/>
        <v>0</v>
      </c>
      <c r="I113" s="33">
        <f t="shared" si="95"/>
        <v>0</v>
      </c>
      <c r="J113" s="33">
        <f t="shared" si="95"/>
        <v>0</v>
      </c>
      <c r="K113" s="33">
        <f t="shared" si="95"/>
        <v>0</v>
      </c>
      <c r="L113" s="33">
        <f t="shared" si="95"/>
        <v>0</v>
      </c>
      <c r="M113" s="33">
        <f t="shared" si="95"/>
        <v>0</v>
      </c>
      <c r="N113" s="23"/>
      <c r="O113" s="24"/>
      <c r="P113" s="25"/>
    </row>
    <row r="114" spans="1:16">
      <c r="A114" s="29" t="s">
        <v>122</v>
      </c>
      <c r="B114" s="33">
        <f>IF(B14&gt;833,(B14)*$P$14,0)</f>
        <v>0</v>
      </c>
      <c r="C114" s="33">
        <f t="shared" ref="C114:M114" si="96">IF(C14&gt;833,(C14)*$P$14,0)</f>
        <v>0</v>
      </c>
      <c r="D114" s="33">
        <f t="shared" si="96"/>
        <v>0</v>
      </c>
      <c r="E114" s="33">
        <f t="shared" si="96"/>
        <v>0</v>
      </c>
      <c r="F114" s="33">
        <f t="shared" si="96"/>
        <v>0</v>
      </c>
      <c r="G114" s="33">
        <f t="shared" si="96"/>
        <v>0</v>
      </c>
      <c r="H114" s="33">
        <f t="shared" si="96"/>
        <v>0</v>
      </c>
      <c r="I114" s="33">
        <f t="shared" si="96"/>
        <v>0</v>
      </c>
      <c r="J114" s="33">
        <f t="shared" si="96"/>
        <v>0</v>
      </c>
      <c r="K114" s="33">
        <f t="shared" si="96"/>
        <v>0</v>
      </c>
      <c r="L114" s="33">
        <f t="shared" si="96"/>
        <v>0</v>
      </c>
      <c r="M114" s="33">
        <f t="shared" si="96"/>
        <v>0</v>
      </c>
      <c r="N114" s="23"/>
      <c r="O114" s="24"/>
      <c r="P114" s="25"/>
    </row>
    <row r="115" spans="1:16">
      <c r="A115" s="29" t="s">
        <v>123</v>
      </c>
      <c r="B115" s="33">
        <f>IF(B15&gt;833,(B15)*$P$15,0)</f>
        <v>0</v>
      </c>
      <c r="C115" s="33">
        <f t="shared" ref="C115:M115" si="97">IF(C15&gt;833,(C15)*$P$15,0)</f>
        <v>0</v>
      </c>
      <c r="D115" s="33">
        <f t="shared" si="97"/>
        <v>0</v>
      </c>
      <c r="E115" s="33">
        <f t="shared" si="97"/>
        <v>0</v>
      </c>
      <c r="F115" s="33">
        <f t="shared" si="97"/>
        <v>0</v>
      </c>
      <c r="G115" s="33">
        <f t="shared" si="97"/>
        <v>0</v>
      </c>
      <c r="H115" s="33">
        <f t="shared" si="97"/>
        <v>0</v>
      </c>
      <c r="I115" s="33">
        <f t="shared" si="97"/>
        <v>0</v>
      </c>
      <c r="J115" s="33">
        <f t="shared" si="97"/>
        <v>0</v>
      </c>
      <c r="K115" s="33">
        <f t="shared" si="97"/>
        <v>0</v>
      </c>
      <c r="L115" s="33">
        <f t="shared" si="97"/>
        <v>0</v>
      </c>
      <c r="M115" s="33">
        <f t="shared" si="97"/>
        <v>0</v>
      </c>
      <c r="N115" s="23"/>
      <c r="O115" s="24"/>
      <c r="P115" s="25"/>
    </row>
    <row r="116" spans="1:16">
      <c r="A116" s="29" t="s">
        <v>124</v>
      </c>
      <c r="B116" s="33">
        <f>IF(B16&gt;833,(B16)*$P$16,0)</f>
        <v>0</v>
      </c>
      <c r="C116" s="33">
        <f t="shared" ref="C116:M116" si="98">IF(C16&gt;833,(C16)*$P$16,0)</f>
        <v>0</v>
      </c>
      <c r="D116" s="33">
        <f t="shared" si="98"/>
        <v>0</v>
      </c>
      <c r="E116" s="33">
        <f t="shared" si="98"/>
        <v>0</v>
      </c>
      <c r="F116" s="33">
        <f t="shared" si="98"/>
        <v>0</v>
      </c>
      <c r="G116" s="33">
        <f t="shared" si="98"/>
        <v>0</v>
      </c>
      <c r="H116" s="33">
        <f t="shared" si="98"/>
        <v>0</v>
      </c>
      <c r="I116" s="33">
        <f t="shared" si="98"/>
        <v>0</v>
      </c>
      <c r="J116" s="33">
        <f t="shared" si="98"/>
        <v>0</v>
      </c>
      <c r="K116" s="33">
        <f t="shared" si="98"/>
        <v>0</v>
      </c>
      <c r="L116" s="33">
        <f t="shared" si="98"/>
        <v>0</v>
      </c>
      <c r="M116" s="33">
        <f t="shared" si="98"/>
        <v>0</v>
      </c>
      <c r="N116" s="23"/>
      <c r="O116" s="24"/>
      <c r="P116" s="25"/>
    </row>
    <row r="117" spans="1:16">
      <c r="A117" s="29" t="s">
        <v>125</v>
      </c>
      <c r="B117" s="33">
        <f>IF(B17&gt;833,(B17)*$P$17,0)</f>
        <v>0</v>
      </c>
      <c r="C117" s="33">
        <f t="shared" ref="C117:M117" si="99">IF(C17&gt;833,(C17)*$P$17,0)</f>
        <v>0</v>
      </c>
      <c r="D117" s="33">
        <f t="shared" si="99"/>
        <v>0</v>
      </c>
      <c r="E117" s="33">
        <f t="shared" si="99"/>
        <v>0</v>
      </c>
      <c r="F117" s="33">
        <f t="shared" si="99"/>
        <v>0</v>
      </c>
      <c r="G117" s="33">
        <f t="shared" si="99"/>
        <v>0</v>
      </c>
      <c r="H117" s="33">
        <f t="shared" si="99"/>
        <v>0</v>
      </c>
      <c r="I117" s="33">
        <f t="shared" si="99"/>
        <v>0</v>
      </c>
      <c r="J117" s="33">
        <f t="shared" si="99"/>
        <v>0</v>
      </c>
      <c r="K117" s="33">
        <f t="shared" si="99"/>
        <v>0</v>
      </c>
      <c r="L117" s="33">
        <f t="shared" si="99"/>
        <v>0</v>
      </c>
      <c r="M117" s="33">
        <f t="shared" si="99"/>
        <v>0</v>
      </c>
      <c r="N117" s="23"/>
      <c r="O117" s="24"/>
      <c r="P117" s="25"/>
    </row>
    <row r="118" spans="1:16">
      <c r="A118" s="29" t="s">
        <v>126</v>
      </c>
      <c r="B118" s="33">
        <f>IF(B18&gt;833,(B18)*$P$18,0)</f>
        <v>0</v>
      </c>
      <c r="C118" s="33">
        <f t="shared" ref="C118:M118" si="100">IF(C18&gt;833,(C18)*$P$18,0)</f>
        <v>0</v>
      </c>
      <c r="D118" s="33">
        <f t="shared" si="100"/>
        <v>0</v>
      </c>
      <c r="E118" s="33">
        <f t="shared" si="100"/>
        <v>0</v>
      </c>
      <c r="F118" s="33">
        <f t="shared" si="100"/>
        <v>0</v>
      </c>
      <c r="G118" s="33">
        <f t="shared" si="100"/>
        <v>0</v>
      </c>
      <c r="H118" s="33">
        <f t="shared" si="100"/>
        <v>0</v>
      </c>
      <c r="I118" s="33">
        <f t="shared" si="100"/>
        <v>0</v>
      </c>
      <c r="J118" s="33">
        <f t="shared" si="100"/>
        <v>0</v>
      </c>
      <c r="K118" s="33">
        <f t="shared" si="100"/>
        <v>0</v>
      </c>
      <c r="L118" s="33">
        <f t="shared" si="100"/>
        <v>0</v>
      </c>
      <c r="M118" s="33">
        <f t="shared" si="100"/>
        <v>0</v>
      </c>
      <c r="N118" s="23"/>
      <c r="O118" s="24"/>
      <c r="P118" s="25"/>
    </row>
    <row r="119" spans="1:16">
      <c r="A119" s="29" t="s">
        <v>127</v>
      </c>
      <c r="B119" s="33">
        <f>IF(B19&gt;833,(B19)*$P$19,0)</f>
        <v>0</v>
      </c>
      <c r="C119" s="33">
        <f t="shared" ref="C119:M119" si="101">IF(C19&gt;833,(C19)*$P$19,0)</f>
        <v>0</v>
      </c>
      <c r="D119" s="33">
        <f t="shared" si="101"/>
        <v>0</v>
      </c>
      <c r="E119" s="33">
        <f t="shared" si="101"/>
        <v>0</v>
      </c>
      <c r="F119" s="33">
        <f t="shared" si="101"/>
        <v>0</v>
      </c>
      <c r="G119" s="33">
        <f t="shared" si="101"/>
        <v>0</v>
      </c>
      <c r="H119" s="33">
        <f t="shared" si="101"/>
        <v>0</v>
      </c>
      <c r="I119" s="33">
        <f t="shared" si="101"/>
        <v>0</v>
      </c>
      <c r="J119" s="33">
        <f t="shared" si="101"/>
        <v>0</v>
      </c>
      <c r="K119" s="33">
        <f t="shared" si="101"/>
        <v>0</v>
      </c>
      <c r="L119" s="33">
        <f t="shared" si="101"/>
        <v>0</v>
      </c>
      <c r="M119" s="33">
        <f t="shared" si="101"/>
        <v>0</v>
      </c>
      <c r="N119" s="23"/>
      <c r="O119" s="24"/>
      <c r="P119" s="25"/>
    </row>
    <row r="120" spans="1:16">
      <c r="A120" s="29" t="s">
        <v>128</v>
      </c>
      <c r="B120" s="33">
        <f>IF(B20&gt;833,(B20)*$P$20,0)</f>
        <v>0</v>
      </c>
      <c r="C120" s="33">
        <f t="shared" ref="C120:M120" si="102">IF(C20&gt;833,(C20)*$P$20,0)</f>
        <v>0</v>
      </c>
      <c r="D120" s="33">
        <f t="shared" si="102"/>
        <v>0</v>
      </c>
      <c r="E120" s="33">
        <f t="shared" si="102"/>
        <v>0</v>
      </c>
      <c r="F120" s="33">
        <f t="shared" si="102"/>
        <v>0</v>
      </c>
      <c r="G120" s="33">
        <f t="shared" si="102"/>
        <v>0</v>
      </c>
      <c r="H120" s="33">
        <f t="shared" si="102"/>
        <v>0</v>
      </c>
      <c r="I120" s="33">
        <f t="shared" si="102"/>
        <v>0</v>
      </c>
      <c r="J120" s="33">
        <f t="shared" si="102"/>
        <v>0</v>
      </c>
      <c r="K120" s="33">
        <f t="shared" si="102"/>
        <v>0</v>
      </c>
      <c r="L120" s="33">
        <f t="shared" si="102"/>
        <v>0</v>
      </c>
      <c r="M120" s="33">
        <f t="shared" si="102"/>
        <v>0</v>
      </c>
      <c r="N120" s="23"/>
      <c r="O120" s="24"/>
      <c r="P120" s="25"/>
    </row>
    <row r="121" spans="1:16">
      <c r="A121" s="29" t="s">
        <v>129</v>
      </c>
      <c r="B121" s="33">
        <f>IF(B21&gt;833,(B21)*$P$21,0)</f>
        <v>0</v>
      </c>
      <c r="C121" s="33">
        <f t="shared" ref="C121:M121" si="103">IF(C21&gt;833,(C21)*$P$21,0)</f>
        <v>0</v>
      </c>
      <c r="D121" s="33">
        <f t="shared" si="103"/>
        <v>0</v>
      </c>
      <c r="E121" s="33">
        <f t="shared" si="103"/>
        <v>0</v>
      </c>
      <c r="F121" s="33">
        <f t="shared" si="103"/>
        <v>0</v>
      </c>
      <c r="G121" s="33">
        <f t="shared" si="103"/>
        <v>0</v>
      </c>
      <c r="H121" s="33">
        <f t="shared" si="103"/>
        <v>0</v>
      </c>
      <c r="I121" s="33">
        <f t="shared" si="103"/>
        <v>0</v>
      </c>
      <c r="J121" s="33">
        <f t="shared" si="103"/>
        <v>0</v>
      </c>
      <c r="K121" s="33">
        <f t="shared" si="103"/>
        <v>0</v>
      </c>
      <c r="L121" s="33">
        <f t="shared" si="103"/>
        <v>0</v>
      </c>
      <c r="M121" s="33">
        <f t="shared" si="103"/>
        <v>0</v>
      </c>
      <c r="N121" s="23"/>
      <c r="O121" s="24"/>
      <c r="P121" s="25"/>
    </row>
    <row r="122" spans="1:16">
      <c r="A122" s="29" t="s">
        <v>130</v>
      </c>
      <c r="B122" s="33">
        <f>IF(B22&gt;833,(B22)*$P$22,0)</f>
        <v>0</v>
      </c>
      <c r="C122" s="33">
        <f t="shared" ref="C122:M122" si="104">IF(C22&gt;833,(C22)*$P$22,0)</f>
        <v>0</v>
      </c>
      <c r="D122" s="33">
        <f t="shared" si="104"/>
        <v>0</v>
      </c>
      <c r="E122" s="33">
        <f t="shared" si="104"/>
        <v>0</v>
      </c>
      <c r="F122" s="33">
        <f t="shared" si="104"/>
        <v>0</v>
      </c>
      <c r="G122" s="33">
        <f t="shared" si="104"/>
        <v>0</v>
      </c>
      <c r="H122" s="33">
        <f t="shared" si="104"/>
        <v>0</v>
      </c>
      <c r="I122" s="33">
        <f t="shared" si="104"/>
        <v>0</v>
      </c>
      <c r="J122" s="33">
        <f t="shared" si="104"/>
        <v>0</v>
      </c>
      <c r="K122" s="33">
        <f t="shared" si="104"/>
        <v>0</v>
      </c>
      <c r="L122" s="33">
        <f t="shared" si="104"/>
        <v>0</v>
      </c>
      <c r="M122" s="33">
        <f t="shared" si="104"/>
        <v>0</v>
      </c>
      <c r="N122" s="23"/>
      <c r="O122" s="24"/>
      <c r="P122" s="25"/>
    </row>
    <row r="123" spans="1:16">
      <c r="A123" s="29" t="s">
        <v>131</v>
      </c>
      <c r="B123" s="33">
        <f>IF(B23&gt;833,(B23)*$P$23,0)</f>
        <v>0</v>
      </c>
      <c r="C123" s="33">
        <f t="shared" ref="C123:M123" si="105">IF(C23&gt;833,(C23)*$P$23,0)</f>
        <v>0</v>
      </c>
      <c r="D123" s="33">
        <f t="shared" si="105"/>
        <v>0</v>
      </c>
      <c r="E123" s="33">
        <f t="shared" si="105"/>
        <v>0</v>
      </c>
      <c r="F123" s="33">
        <f t="shared" si="105"/>
        <v>0</v>
      </c>
      <c r="G123" s="33">
        <f t="shared" si="105"/>
        <v>0</v>
      </c>
      <c r="H123" s="33">
        <f t="shared" si="105"/>
        <v>0</v>
      </c>
      <c r="I123" s="33">
        <f t="shared" si="105"/>
        <v>0</v>
      </c>
      <c r="J123" s="33">
        <f t="shared" si="105"/>
        <v>0</v>
      </c>
      <c r="K123" s="33">
        <f t="shared" si="105"/>
        <v>0</v>
      </c>
      <c r="L123" s="33">
        <f t="shared" si="105"/>
        <v>0</v>
      </c>
      <c r="M123" s="33">
        <f t="shared" si="105"/>
        <v>0</v>
      </c>
      <c r="N123" s="23"/>
      <c r="O123" s="24"/>
      <c r="P123" s="25"/>
    </row>
    <row r="124" spans="1:16">
      <c r="A124" s="29" t="str">
        <f>A30</f>
        <v>Employee 21</v>
      </c>
      <c r="B124" s="33">
        <f>IF(B30&gt;833,(B30)*$P$30,0)</f>
        <v>0</v>
      </c>
      <c r="C124" s="33">
        <f t="shared" ref="C124:M124" si="106">IF(C30&gt;833,(C30)*$P$30,0)</f>
        <v>0</v>
      </c>
      <c r="D124" s="33">
        <f t="shared" si="106"/>
        <v>0</v>
      </c>
      <c r="E124" s="33">
        <f t="shared" si="106"/>
        <v>0</v>
      </c>
      <c r="F124" s="33">
        <f t="shared" si="106"/>
        <v>0</v>
      </c>
      <c r="G124" s="33">
        <f t="shared" si="106"/>
        <v>0</v>
      </c>
      <c r="H124" s="33">
        <f t="shared" si="106"/>
        <v>0</v>
      </c>
      <c r="I124" s="33">
        <f t="shared" si="106"/>
        <v>0</v>
      </c>
      <c r="J124" s="33">
        <f t="shared" si="106"/>
        <v>0</v>
      </c>
      <c r="K124" s="33">
        <f t="shared" si="106"/>
        <v>0</v>
      </c>
      <c r="L124" s="33">
        <f t="shared" si="106"/>
        <v>0</v>
      </c>
      <c r="M124" s="33">
        <f t="shared" si="106"/>
        <v>0</v>
      </c>
      <c r="N124" s="23"/>
      <c r="O124" s="24"/>
      <c r="P124" s="25"/>
    </row>
    <row r="125" spans="1:16">
      <c r="A125" s="29" t="str">
        <f t="shared" ref="A125:A143" si="107">A31</f>
        <v>Employee 22</v>
      </c>
      <c r="B125" s="33">
        <f>IF(B31&gt;833,(B31)*$P$31,0)</f>
        <v>0</v>
      </c>
      <c r="C125" s="33">
        <f t="shared" ref="C125:M125" si="108">IF(C31&gt;833,(C31)*$P$31,0)</f>
        <v>0</v>
      </c>
      <c r="D125" s="33">
        <f t="shared" si="108"/>
        <v>0</v>
      </c>
      <c r="E125" s="33">
        <f t="shared" si="108"/>
        <v>0</v>
      </c>
      <c r="F125" s="33">
        <f t="shared" si="108"/>
        <v>0</v>
      </c>
      <c r="G125" s="33">
        <f t="shared" si="108"/>
        <v>0</v>
      </c>
      <c r="H125" s="33">
        <f t="shared" si="108"/>
        <v>0</v>
      </c>
      <c r="I125" s="33">
        <f t="shared" si="108"/>
        <v>0</v>
      </c>
      <c r="J125" s="33">
        <f t="shared" si="108"/>
        <v>0</v>
      </c>
      <c r="K125" s="33">
        <f t="shared" si="108"/>
        <v>0</v>
      </c>
      <c r="L125" s="33">
        <f t="shared" si="108"/>
        <v>0</v>
      </c>
      <c r="M125" s="33">
        <f t="shared" si="108"/>
        <v>0</v>
      </c>
      <c r="N125" s="23"/>
      <c r="O125" s="24"/>
      <c r="P125" s="25"/>
    </row>
    <row r="126" spans="1:16">
      <c r="A126" s="29" t="str">
        <f t="shared" si="107"/>
        <v>Employee 23</v>
      </c>
      <c r="B126" s="33">
        <f>IF(B32&gt;833,(B32)*$P$32,0)</f>
        <v>0</v>
      </c>
      <c r="C126" s="33">
        <f t="shared" ref="C126:M126" si="109">IF(C32&gt;833,(C32)*$P$32,0)</f>
        <v>0</v>
      </c>
      <c r="D126" s="33">
        <f t="shared" si="109"/>
        <v>0</v>
      </c>
      <c r="E126" s="33">
        <f t="shared" si="109"/>
        <v>0</v>
      </c>
      <c r="F126" s="33">
        <f t="shared" si="109"/>
        <v>0</v>
      </c>
      <c r="G126" s="33">
        <f t="shared" si="109"/>
        <v>0</v>
      </c>
      <c r="H126" s="33">
        <f t="shared" si="109"/>
        <v>0</v>
      </c>
      <c r="I126" s="33">
        <f t="shared" si="109"/>
        <v>0</v>
      </c>
      <c r="J126" s="33">
        <f t="shared" si="109"/>
        <v>0</v>
      </c>
      <c r="K126" s="33">
        <f t="shared" si="109"/>
        <v>0</v>
      </c>
      <c r="L126" s="33">
        <f t="shared" si="109"/>
        <v>0</v>
      </c>
      <c r="M126" s="33">
        <f t="shared" si="109"/>
        <v>0</v>
      </c>
      <c r="N126" s="23"/>
      <c r="O126" s="24"/>
      <c r="P126" s="25"/>
    </row>
    <row r="127" spans="1:16">
      <c r="A127" s="29" t="str">
        <f t="shared" si="107"/>
        <v>Employee 24</v>
      </c>
      <c r="B127" s="33">
        <f>IF(B33&gt;833,(B33)*$P$33,0)</f>
        <v>0</v>
      </c>
      <c r="C127" s="33">
        <f t="shared" ref="C127:M127" si="110">IF(C33&gt;833,(C33)*$P$33,0)</f>
        <v>0</v>
      </c>
      <c r="D127" s="33">
        <f t="shared" si="110"/>
        <v>0</v>
      </c>
      <c r="E127" s="33">
        <f t="shared" si="110"/>
        <v>0</v>
      </c>
      <c r="F127" s="33">
        <f t="shared" si="110"/>
        <v>0</v>
      </c>
      <c r="G127" s="33">
        <f t="shared" si="110"/>
        <v>0</v>
      </c>
      <c r="H127" s="33">
        <f t="shared" si="110"/>
        <v>0</v>
      </c>
      <c r="I127" s="33">
        <f t="shared" si="110"/>
        <v>0</v>
      </c>
      <c r="J127" s="33">
        <f t="shared" si="110"/>
        <v>0</v>
      </c>
      <c r="K127" s="33">
        <f t="shared" si="110"/>
        <v>0</v>
      </c>
      <c r="L127" s="33">
        <f t="shared" si="110"/>
        <v>0</v>
      </c>
      <c r="M127" s="33">
        <f t="shared" si="110"/>
        <v>0</v>
      </c>
      <c r="N127" s="23"/>
      <c r="O127" s="24"/>
      <c r="P127" s="25"/>
    </row>
    <row r="128" spans="1:16">
      <c r="A128" s="29" t="str">
        <f t="shared" si="107"/>
        <v>Employee 25</v>
      </c>
      <c r="B128" s="33">
        <f>IF(B34&gt;833,(B34)*$P$34,0)</f>
        <v>0</v>
      </c>
      <c r="C128" s="33">
        <f t="shared" ref="C128:M128" si="111">IF(C34&gt;833,(C34)*$P$34,0)</f>
        <v>0</v>
      </c>
      <c r="D128" s="33">
        <f t="shared" si="111"/>
        <v>0</v>
      </c>
      <c r="E128" s="33">
        <f t="shared" si="111"/>
        <v>0</v>
      </c>
      <c r="F128" s="33">
        <f t="shared" si="111"/>
        <v>0</v>
      </c>
      <c r="G128" s="33">
        <f t="shared" si="111"/>
        <v>0</v>
      </c>
      <c r="H128" s="33">
        <f t="shared" si="111"/>
        <v>0</v>
      </c>
      <c r="I128" s="33">
        <f t="shared" si="111"/>
        <v>0</v>
      </c>
      <c r="J128" s="33">
        <f t="shared" si="111"/>
        <v>0</v>
      </c>
      <c r="K128" s="33">
        <f t="shared" si="111"/>
        <v>0</v>
      </c>
      <c r="L128" s="33">
        <f t="shared" si="111"/>
        <v>0</v>
      </c>
      <c r="M128" s="33">
        <f t="shared" si="111"/>
        <v>0</v>
      </c>
      <c r="N128" s="23"/>
      <c r="O128" s="24"/>
      <c r="P128" s="25"/>
    </row>
    <row r="129" spans="1:16">
      <c r="A129" s="29" t="str">
        <f t="shared" si="107"/>
        <v>Employee 26</v>
      </c>
      <c r="B129" s="33">
        <f>IF(B35&gt;833,(B35)*$P$35,0)</f>
        <v>0</v>
      </c>
      <c r="C129" s="33">
        <f t="shared" ref="C129:M129" si="112">IF(C35&gt;833,(C35)*$P$35,0)</f>
        <v>0</v>
      </c>
      <c r="D129" s="33">
        <f t="shared" si="112"/>
        <v>0</v>
      </c>
      <c r="E129" s="33">
        <f t="shared" si="112"/>
        <v>0</v>
      </c>
      <c r="F129" s="33">
        <f t="shared" si="112"/>
        <v>0</v>
      </c>
      <c r="G129" s="33">
        <f t="shared" si="112"/>
        <v>0</v>
      </c>
      <c r="H129" s="33">
        <f t="shared" si="112"/>
        <v>0</v>
      </c>
      <c r="I129" s="33">
        <f t="shared" si="112"/>
        <v>0</v>
      </c>
      <c r="J129" s="33">
        <f t="shared" si="112"/>
        <v>0</v>
      </c>
      <c r="K129" s="33">
        <f t="shared" si="112"/>
        <v>0</v>
      </c>
      <c r="L129" s="33">
        <f t="shared" si="112"/>
        <v>0</v>
      </c>
      <c r="M129" s="33">
        <f t="shared" si="112"/>
        <v>0</v>
      </c>
      <c r="N129" s="23"/>
      <c r="O129" s="24"/>
      <c r="P129" s="25"/>
    </row>
    <row r="130" spans="1:16">
      <c r="A130" s="29" t="str">
        <f t="shared" si="107"/>
        <v>Employee 27</v>
      </c>
      <c r="B130" s="33">
        <f>IF(B36&gt;833,(B36)*$P$36,0)</f>
        <v>0</v>
      </c>
      <c r="C130" s="33">
        <f t="shared" ref="C130:M130" si="113">IF(C36&gt;833,(C36)*$P$36,0)</f>
        <v>0</v>
      </c>
      <c r="D130" s="33">
        <f t="shared" si="113"/>
        <v>0</v>
      </c>
      <c r="E130" s="33">
        <f t="shared" si="113"/>
        <v>0</v>
      </c>
      <c r="F130" s="33">
        <f t="shared" si="113"/>
        <v>0</v>
      </c>
      <c r="G130" s="33">
        <f t="shared" si="113"/>
        <v>0</v>
      </c>
      <c r="H130" s="33">
        <f t="shared" si="113"/>
        <v>0</v>
      </c>
      <c r="I130" s="33">
        <f t="shared" si="113"/>
        <v>0</v>
      </c>
      <c r="J130" s="33">
        <f t="shared" si="113"/>
        <v>0</v>
      </c>
      <c r="K130" s="33">
        <f t="shared" si="113"/>
        <v>0</v>
      </c>
      <c r="L130" s="33">
        <f t="shared" si="113"/>
        <v>0</v>
      </c>
      <c r="M130" s="33">
        <f t="shared" si="113"/>
        <v>0</v>
      </c>
      <c r="N130" s="23"/>
      <c r="O130" s="24"/>
      <c r="P130" s="25"/>
    </row>
    <row r="131" spans="1:16">
      <c r="A131" s="29" t="str">
        <f t="shared" si="107"/>
        <v>Employee 28</v>
      </c>
      <c r="B131" s="33">
        <f>IF(B37&gt;833,(B37)*$P$37,0)</f>
        <v>0</v>
      </c>
      <c r="C131" s="33">
        <f t="shared" ref="C131:M131" si="114">IF(C37&gt;833,(C37)*$P$37,0)</f>
        <v>0</v>
      </c>
      <c r="D131" s="33">
        <f t="shared" si="114"/>
        <v>0</v>
      </c>
      <c r="E131" s="33">
        <f t="shared" si="114"/>
        <v>0</v>
      </c>
      <c r="F131" s="33">
        <f t="shared" si="114"/>
        <v>0</v>
      </c>
      <c r="G131" s="33">
        <f t="shared" si="114"/>
        <v>0</v>
      </c>
      <c r="H131" s="33">
        <f t="shared" si="114"/>
        <v>0</v>
      </c>
      <c r="I131" s="33">
        <f t="shared" si="114"/>
        <v>0</v>
      </c>
      <c r="J131" s="33">
        <f t="shared" si="114"/>
        <v>0</v>
      </c>
      <c r="K131" s="33">
        <f t="shared" si="114"/>
        <v>0</v>
      </c>
      <c r="L131" s="33">
        <f t="shared" si="114"/>
        <v>0</v>
      </c>
      <c r="M131" s="33">
        <f t="shared" si="114"/>
        <v>0</v>
      </c>
      <c r="N131" s="23"/>
      <c r="O131" s="24"/>
      <c r="P131" s="25"/>
    </row>
    <row r="132" spans="1:16">
      <c r="A132" s="29" t="str">
        <f t="shared" si="107"/>
        <v>Employee 29</v>
      </c>
      <c r="B132" s="33">
        <f>IF(B38&gt;833,(B38)*$P$38,0)</f>
        <v>0</v>
      </c>
      <c r="C132" s="33">
        <f t="shared" ref="C132:M132" si="115">IF(C38&gt;833,(C38)*$P$38,0)</f>
        <v>0</v>
      </c>
      <c r="D132" s="33">
        <f t="shared" si="115"/>
        <v>0</v>
      </c>
      <c r="E132" s="33">
        <f t="shared" si="115"/>
        <v>0</v>
      </c>
      <c r="F132" s="33">
        <f t="shared" si="115"/>
        <v>0</v>
      </c>
      <c r="G132" s="33">
        <f t="shared" si="115"/>
        <v>0</v>
      </c>
      <c r="H132" s="33">
        <f t="shared" si="115"/>
        <v>0</v>
      </c>
      <c r="I132" s="33">
        <f t="shared" si="115"/>
        <v>0</v>
      </c>
      <c r="J132" s="33">
        <f t="shared" si="115"/>
        <v>0</v>
      </c>
      <c r="K132" s="33">
        <f t="shared" si="115"/>
        <v>0</v>
      </c>
      <c r="L132" s="33">
        <f t="shared" si="115"/>
        <v>0</v>
      </c>
      <c r="M132" s="33">
        <f t="shared" si="115"/>
        <v>0</v>
      </c>
      <c r="N132" s="23"/>
      <c r="O132" s="24"/>
      <c r="P132" s="25"/>
    </row>
    <row r="133" spans="1:16">
      <c r="A133" s="29" t="str">
        <f t="shared" si="107"/>
        <v>Employee 30</v>
      </c>
      <c r="B133" s="33">
        <f>IF(B39&gt;833,(B39)*$P$39,0)</f>
        <v>0</v>
      </c>
      <c r="C133" s="33">
        <f t="shared" ref="C133:M133" si="116">IF(C39&gt;833,(C39)*$P$39,0)</f>
        <v>0</v>
      </c>
      <c r="D133" s="33">
        <f t="shared" si="116"/>
        <v>0</v>
      </c>
      <c r="E133" s="33">
        <f t="shared" si="116"/>
        <v>0</v>
      </c>
      <c r="F133" s="33">
        <f t="shared" si="116"/>
        <v>0</v>
      </c>
      <c r="G133" s="33">
        <f t="shared" si="116"/>
        <v>0</v>
      </c>
      <c r="H133" s="33">
        <f t="shared" si="116"/>
        <v>0</v>
      </c>
      <c r="I133" s="33">
        <f t="shared" si="116"/>
        <v>0</v>
      </c>
      <c r="J133" s="33">
        <f t="shared" si="116"/>
        <v>0</v>
      </c>
      <c r="K133" s="33">
        <f t="shared" si="116"/>
        <v>0</v>
      </c>
      <c r="L133" s="33">
        <f t="shared" si="116"/>
        <v>0</v>
      </c>
      <c r="M133" s="33">
        <f t="shared" si="116"/>
        <v>0</v>
      </c>
      <c r="N133" s="23"/>
      <c r="O133" s="24"/>
      <c r="P133" s="25"/>
    </row>
    <row r="134" spans="1:16">
      <c r="A134" s="29" t="str">
        <f t="shared" si="107"/>
        <v>Employee 31</v>
      </c>
      <c r="B134" s="33">
        <f>IF(B40&gt;833,(B40)*$P$40,0)</f>
        <v>0</v>
      </c>
      <c r="C134" s="33">
        <f t="shared" ref="C134:M134" si="117">IF(C40&gt;833,(C40)*$P$40,0)</f>
        <v>0</v>
      </c>
      <c r="D134" s="33">
        <f t="shared" si="117"/>
        <v>0</v>
      </c>
      <c r="E134" s="33">
        <f t="shared" si="117"/>
        <v>0</v>
      </c>
      <c r="F134" s="33">
        <f t="shared" si="117"/>
        <v>0</v>
      </c>
      <c r="G134" s="33">
        <f t="shared" si="117"/>
        <v>0</v>
      </c>
      <c r="H134" s="33">
        <f t="shared" si="117"/>
        <v>0</v>
      </c>
      <c r="I134" s="33">
        <f t="shared" si="117"/>
        <v>0</v>
      </c>
      <c r="J134" s="33">
        <f t="shared" si="117"/>
        <v>0</v>
      </c>
      <c r="K134" s="33">
        <f t="shared" si="117"/>
        <v>0</v>
      </c>
      <c r="L134" s="33">
        <f t="shared" si="117"/>
        <v>0</v>
      </c>
      <c r="M134" s="33">
        <f t="shared" si="117"/>
        <v>0</v>
      </c>
      <c r="N134" s="23"/>
      <c r="O134" s="24"/>
      <c r="P134" s="25"/>
    </row>
    <row r="135" spans="1:16">
      <c r="A135" s="29" t="str">
        <f t="shared" si="107"/>
        <v>Employee 32</v>
      </c>
      <c r="B135" s="33">
        <f>IF(B41&gt;833,(B41)*$P$41,0)</f>
        <v>0</v>
      </c>
      <c r="C135" s="33">
        <f t="shared" ref="C135:M135" si="118">IF(C41&gt;833,(C41)*$P$41,0)</f>
        <v>0</v>
      </c>
      <c r="D135" s="33">
        <f t="shared" si="118"/>
        <v>0</v>
      </c>
      <c r="E135" s="33">
        <f t="shared" si="118"/>
        <v>0</v>
      </c>
      <c r="F135" s="33">
        <f t="shared" si="118"/>
        <v>0</v>
      </c>
      <c r="G135" s="33">
        <f t="shared" si="118"/>
        <v>0</v>
      </c>
      <c r="H135" s="33">
        <f t="shared" si="118"/>
        <v>0</v>
      </c>
      <c r="I135" s="33">
        <f t="shared" si="118"/>
        <v>0</v>
      </c>
      <c r="J135" s="33">
        <f t="shared" si="118"/>
        <v>0</v>
      </c>
      <c r="K135" s="33">
        <f t="shared" si="118"/>
        <v>0</v>
      </c>
      <c r="L135" s="33">
        <f t="shared" si="118"/>
        <v>0</v>
      </c>
      <c r="M135" s="33">
        <f t="shared" si="118"/>
        <v>0</v>
      </c>
      <c r="N135" s="23"/>
      <c r="O135" s="24"/>
      <c r="P135" s="25"/>
    </row>
    <row r="136" spans="1:16">
      <c r="A136" s="29" t="str">
        <f t="shared" si="107"/>
        <v>Employee 33</v>
      </c>
      <c r="B136" s="33">
        <f>IF(B42&gt;833,(B42)*$P$42,0)</f>
        <v>0</v>
      </c>
      <c r="C136" s="33">
        <f t="shared" ref="C136:M136" si="119">IF(C42&gt;833,(C42)*$P$42,0)</f>
        <v>0</v>
      </c>
      <c r="D136" s="33">
        <f t="shared" si="119"/>
        <v>0</v>
      </c>
      <c r="E136" s="33">
        <f t="shared" si="119"/>
        <v>0</v>
      </c>
      <c r="F136" s="33">
        <f t="shared" si="119"/>
        <v>0</v>
      </c>
      <c r="G136" s="33">
        <f t="shared" si="119"/>
        <v>0</v>
      </c>
      <c r="H136" s="33">
        <f t="shared" si="119"/>
        <v>0</v>
      </c>
      <c r="I136" s="33">
        <f t="shared" si="119"/>
        <v>0</v>
      </c>
      <c r="J136" s="33">
        <f t="shared" si="119"/>
        <v>0</v>
      </c>
      <c r="K136" s="33">
        <f t="shared" si="119"/>
        <v>0</v>
      </c>
      <c r="L136" s="33">
        <f t="shared" si="119"/>
        <v>0</v>
      </c>
      <c r="M136" s="33">
        <f t="shared" si="119"/>
        <v>0</v>
      </c>
      <c r="N136" s="23"/>
      <c r="O136" s="24"/>
      <c r="P136" s="25"/>
    </row>
    <row r="137" spans="1:16">
      <c r="A137" s="29" t="str">
        <f t="shared" si="107"/>
        <v>Employee 34</v>
      </c>
      <c r="B137" s="33">
        <f>IF(B43&gt;833,(B43)*$P$43,0)</f>
        <v>0</v>
      </c>
      <c r="C137" s="33">
        <f t="shared" ref="C137:M137" si="120">IF(C43&gt;833,(C43)*$P$43,0)</f>
        <v>0</v>
      </c>
      <c r="D137" s="33">
        <f t="shared" si="120"/>
        <v>0</v>
      </c>
      <c r="E137" s="33">
        <f t="shared" si="120"/>
        <v>0</v>
      </c>
      <c r="F137" s="33">
        <f t="shared" si="120"/>
        <v>0</v>
      </c>
      <c r="G137" s="33">
        <f t="shared" si="120"/>
        <v>0</v>
      </c>
      <c r="H137" s="33">
        <f t="shared" si="120"/>
        <v>0</v>
      </c>
      <c r="I137" s="33">
        <f t="shared" si="120"/>
        <v>0</v>
      </c>
      <c r="J137" s="33">
        <f t="shared" si="120"/>
        <v>0</v>
      </c>
      <c r="K137" s="33">
        <f t="shared" si="120"/>
        <v>0</v>
      </c>
      <c r="L137" s="33">
        <f t="shared" si="120"/>
        <v>0</v>
      </c>
      <c r="M137" s="33">
        <f t="shared" si="120"/>
        <v>0</v>
      </c>
      <c r="N137" s="23"/>
      <c r="O137" s="24"/>
      <c r="P137" s="25"/>
    </row>
    <row r="138" spans="1:16">
      <c r="A138" s="29" t="str">
        <f t="shared" si="107"/>
        <v>Employee 35</v>
      </c>
      <c r="B138" s="33">
        <f>IF(B44&gt;833,(B44)*$P$44,0)</f>
        <v>0</v>
      </c>
      <c r="C138" s="33">
        <f t="shared" ref="C138:M138" si="121">IF(C44&gt;833,(C44)*$P$44,0)</f>
        <v>0</v>
      </c>
      <c r="D138" s="33">
        <f t="shared" si="121"/>
        <v>0</v>
      </c>
      <c r="E138" s="33">
        <f t="shared" si="121"/>
        <v>0</v>
      </c>
      <c r="F138" s="33">
        <f t="shared" si="121"/>
        <v>0</v>
      </c>
      <c r="G138" s="33">
        <f t="shared" si="121"/>
        <v>0</v>
      </c>
      <c r="H138" s="33">
        <f t="shared" si="121"/>
        <v>0</v>
      </c>
      <c r="I138" s="33">
        <f t="shared" si="121"/>
        <v>0</v>
      </c>
      <c r="J138" s="33">
        <f t="shared" si="121"/>
        <v>0</v>
      </c>
      <c r="K138" s="33">
        <f t="shared" si="121"/>
        <v>0</v>
      </c>
      <c r="L138" s="33">
        <f t="shared" si="121"/>
        <v>0</v>
      </c>
      <c r="M138" s="33">
        <f t="shared" si="121"/>
        <v>0</v>
      </c>
      <c r="N138" s="23"/>
      <c r="O138" s="24"/>
      <c r="P138" s="25"/>
    </row>
    <row r="139" spans="1:16">
      <c r="A139" s="29" t="str">
        <f t="shared" si="107"/>
        <v>Employee 36</v>
      </c>
      <c r="B139" s="33">
        <f>IF(B45&gt;833,(B45)*$P$45,0)</f>
        <v>0</v>
      </c>
      <c r="C139" s="33">
        <f t="shared" ref="C139:M139" si="122">IF(C45&gt;833,(C45)*$P$45,0)</f>
        <v>0</v>
      </c>
      <c r="D139" s="33">
        <f t="shared" si="122"/>
        <v>0</v>
      </c>
      <c r="E139" s="33">
        <f t="shared" si="122"/>
        <v>0</v>
      </c>
      <c r="F139" s="33">
        <f t="shared" si="122"/>
        <v>0</v>
      </c>
      <c r="G139" s="33">
        <f t="shared" si="122"/>
        <v>0</v>
      </c>
      <c r="H139" s="33">
        <f t="shared" si="122"/>
        <v>0</v>
      </c>
      <c r="I139" s="33">
        <f t="shared" si="122"/>
        <v>0</v>
      </c>
      <c r="J139" s="33">
        <f t="shared" si="122"/>
        <v>0</v>
      </c>
      <c r="K139" s="33">
        <f t="shared" si="122"/>
        <v>0</v>
      </c>
      <c r="L139" s="33">
        <f t="shared" si="122"/>
        <v>0</v>
      </c>
      <c r="M139" s="33">
        <f t="shared" si="122"/>
        <v>0</v>
      </c>
      <c r="N139" s="23"/>
      <c r="O139" s="24"/>
      <c r="P139" s="25"/>
    </row>
    <row r="140" spans="1:16">
      <c r="A140" s="29" t="str">
        <f t="shared" si="107"/>
        <v>Employee 37</v>
      </c>
      <c r="B140" s="33">
        <f>IF(B46&gt;833,(B46)*$P$46,0)</f>
        <v>0</v>
      </c>
      <c r="C140" s="33">
        <f t="shared" ref="C140:M140" si="123">IF(C46&gt;833,(C46)*$P$46,0)</f>
        <v>0</v>
      </c>
      <c r="D140" s="33">
        <f t="shared" si="123"/>
        <v>0</v>
      </c>
      <c r="E140" s="33">
        <f t="shared" si="123"/>
        <v>0</v>
      </c>
      <c r="F140" s="33">
        <f t="shared" si="123"/>
        <v>0</v>
      </c>
      <c r="G140" s="33">
        <f t="shared" si="123"/>
        <v>0</v>
      </c>
      <c r="H140" s="33">
        <f t="shared" si="123"/>
        <v>0</v>
      </c>
      <c r="I140" s="33">
        <f t="shared" si="123"/>
        <v>0</v>
      </c>
      <c r="J140" s="33">
        <f t="shared" si="123"/>
        <v>0</v>
      </c>
      <c r="K140" s="33">
        <f t="shared" si="123"/>
        <v>0</v>
      </c>
      <c r="L140" s="33">
        <f t="shared" si="123"/>
        <v>0</v>
      </c>
      <c r="M140" s="33">
        <f t="shared" si="123"/>
        <v>0</v>
      </c>
      <c r="N140" s="23"/>
      <c r="O140" s="24"/>
      <c r="P140" s="25"/>
    </row>
    <row r="141" spans="1:16">
      <c r="A141" s="29" t="str">
        <f t="shared" si="107"/>
        <v>Employee 38</v>
      </c>
      <c r="B141" s="33">
        <f>IF(B47&gt;833,(B47)*$P$47,0)</f>
        <v>0</v>
      </c>
      <c r="C141" s="33">
        <f t="shared" ref="C141:M141" si="124">IF(C47&gt;833,(C47)*$P$47,0)</f>
        <v>0</v>
      </c>
      <c r="D141" s="33">
        <f t="shared" si="124"/>
        <v>0</v>
      </c>
      <c r="E141" s="33">
        <f t="shared" si="124"/>
        <v>0</v>
      </c>
      <c r="F141" s="33">
        <f t="shared" si="124"/>
        <v>0</v>
      </c>
      <c r="G141" s="33">
        <f t="shared" si="124"/>
        <v>0</v>
      </c>
      <c r="H141" s="33">
        <f t="shared" si="124"/>
        <v>0</v>
      </c>
      <c r="I141" s="33">
        <f t="shared" si="124"/>
        <v>0</v>
      </c>
      <c r="J141" s="33">
        <f t="shared" si="124"/>
        <v>0</v>
      </c>
      <c r="K141" s="33">
        <f t="shared" si="124"/>
        <v>0</v>
      </c>
      <c r="L141" s="33">
        <f t="shared" si="124"/>
        <v>0</v>
      </c>
      <c r="M141" s="33">
        <f t="shared" si="124"/>
        <v>0</v>
      </c>
      <c r="N141" s="23"/>
      <c r="O141" s="24"/>
      <c r="P141" s="25"/>
    </row>
    <row r="142" spans="1:16">
      <c r="A142" s="29" t="str">
        <f t="shared" si="107"/>
        <v>Employee 39</v>
      </c>
      <c r="B142" s="33">
        <f>IF(B48&gt;833,(B48)*$P$48,0)</f>
        <v>0</v>
      </c>
      <c r="C142" s="33">
        <f t="shared" ref="C142:M142" si="125">IF(C48&gt;833,(C48)*$P$48,0)</f>
        <v>0</v>
      </c>
      <c r="D142" s="33">
        <f t="shared" si="125"/>
        <v>0</v>
      </c>
      <c r="E142" s="33">
        <f t="shared" si="125"/>
        <v>0</v>
      </c>
      <c r="F142" s="33">
        <f t="shared" si="125"/>
        <v>0</v>
      </c>
      <c r="G142" s="33">
        <f t="shared" si="125"/>
        <v>0</v>
      </c>
      <c r="H142" s="33">
        <f t="shared" si="125"/>
        <v>0</v>
      </c>
      <c r="I142" s="33">
        <f t="shared" si="125"/>
        <v>0</v>
      </c>
      <c r="J142" s="33">
        <f t="shared" si="125"/>
        <v>0</v>
      </c>
      <c r="K142" s="33">
        <f t="shared" si="125"/>
        <v>0</v>
      </c>
      <c r="L142" s="33">
        <f t="shared" si="125"/>
        <v>0</v>
      </c>
      <c r="M142" s="33">
        <f t="shared" si="125"/>
        <v>0</v>
      </c>
      <c r="N142" s="23"/>
      <c r="O142" s="24"/>
      <c r="P142" s="25"/>
    </row>
    <row r="143" spans="1:16">
      <c r="A143" s="29" t="str">
        <f t="shared" si="107"/>
        <v>Employee 40</v>
      </c>
      <c r="B143" s="33">
        <f>IF(B49&gt;833,(B49)*$P$49,0)</f>
        <v>0</v>
      </c>
      <c r="C143" s="33">
        <f t="shared" ref="C143:M143" si="126">IF(C49&gt;833,(C49)*$P$49,0)</f>
        <v>0</v>
      </c>
      <c r="D143" s="33">
        <f t="shared" si="126"/>
        <v>0</v>
      </c>
      <c r="E143" s="33">
        <f t="shared" si="126"/>
        <v>0</v>
      </c>
      <c r="F143" s="33">
        <f t="shared" si="126"/>
        <v>0</v>
      </c>
      <c r="G143" s="33">
        <f t="shared" si="126"/>
        <v>0</v>
      </c>
      <c r="H143" s="33">
        <f t="shared" si="126"/>
        <v>0</v>
      </c>
      <c r="I143" s="33">
        <f t="shared" si="126"/>
        <v>0</v>
      </c>
      <c r="J143" s="33">
        <f t="shared" si="126"/>
        <v>0</v>
      </c>
      <c r="K143" s="33">
        <f t="shared" si="126"/>
        <v>0</v>
      </c>
      <c r="L143" s="33">
        <f t="shared" si="126"/>
        <v>0</v>
      </c>
      <c r="M143" s="33">
        <f t="shared" si="126"/>
        <v>0</v>
      </c>
      <c r="N143" s="23"/>
      <c r="O143" s="24"/>
      <c r="P143" s="25"/>
    </row>
    <row r="144" spans="1:16">
      <c r="A144" s="37"/>
      <c r="B144" s="34"/>
      <c r="C144" s="34"/>
      <c r="D144" s="34"/>
      <c r="E144" s="34"/>
      <c r="F144" s="34"/>
      <c r="G144" s="34"/>
      <c r="H144" s="34"/>
      <c r="I144" s="34"/>
      <c r="J144" s="34"/>
      <c r="K144" s="34"/>
      <c r="L144" s="34"/>
      <c r="M144" s="28"/>
      <c r="N144" s="26"/>
      <c r="O144" s="27"/>
      <c r="P144" s="27"/>
    </row>
    <row r="145" spans="1:16">
      <c r="A145" s="37"/>
      <c r="B145" s="75">
        <f>SUM(B104:B143)</f>
        <v>0</v>
      </c>
      <c r="C145" s="75">
        <f t="shared" ref="C145:M145" si="127">SUM(C104:C143)</f>
        <v>0</v>
      </c>
      <c r="D145" s="75">
        <f t="shared" si="127"/>
        <v>0</v>
      </c>
      <c r="E145" s="75">
        <f t="shared" si="127"/>
        <v>0</v>
      </c>
      <c r="F145" s="75">
        <f t="shared" si="127"/>
        <v>0</v>
      </c>
      <c r="G145" s="75">
        <f t="shared" si="127"/>
        <v>0</v>
      </c>
      <c r="H145" s="75">
        <f t="shared" si="127"/>
        <v>0</v>
      </c>
      <c r="I145" s="75">
        <f t="shared" si="127"/>
        <v>0</v>
      </c>
      <c r="J145" s="75">
        <f t="shared" si="127"/>
        <v>0</v>
      </c>
      <c r="K145" s="75">
        <f t="shared" si="127"/>
        <v>0</v>
      </c>
      <c r="L145" s="75">
        <f t="shared" si="127"/>
        <v>0</v>
      </c>
      <c r="M145" s="75">
        <f t="shared" si="127"/>
        <v>0</v>
      </c>
      <c r="N145" s="8"/>
      <c r="O145" s="3"/>
      <c r="P145" s="21"/>
    </row>
  </sheetData>
  <sheetProtection algorithmName="SHA-512" hashValue="GFcVT1kwokZLVXtsww2+wZYpZMoQ26IjvkIL9J7uX2jPmxlsHPiUausSJf/kUaBvhivuFYpamLTh97rz/auolw==" saltValue="Y5E0X1NMEwF6KhmV5d2bFQ==" spinCount="100000" sheet="1" objects="1" scenarios="1" selectLockedCells="1"/>
  <pageMargins left="0.7" right="0.7" top="0.75" bottom="0.75" header="0.3" footer="0.3"/>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Guidance</vt:lpstr>
      <vt:lpstr>1. Cashflow</vt:lpstr>
      <vt:lpstr>2. Debtors</vt:lpstr>
      <vt:lpstr>3. Creditors</vt:lpstr>
      <vt:lpstr>4. Overhead Projections</vt:lpstr>
      <vt:lpstr>5. Staff Overhead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Wright</dc:creator>
  <cp:lastModifiedBy>Suzi Smith</cp:lastModifiedBy>
  <cp:lastPrinted>2020-03-30T15:59:32Z</cp:lastPrinted>
  <dcterms:created xsi:type="dcterms:W3CDTF">2020-03-30T11:35:19Z</dcterms:created>
  <dcterms:modified xsi:type="dcterms:W3CDTF">2020-04-08T12:11:16Z</dcterms:modified>
</cp:coreProperties>
</file>